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ple/Desktop/"/>
    </mc:Choice>
  </mc:AlternateContent>
  <xr:revisionPtr revIDLastSave="0" documentId="13_ncr:1_{4CB88E09-E13A-A74E-987F-1D4F92ACFB1C}" xr6:coauthVersionLast="34" xr6:coauthVersionMax="34" xr10:uidLastSave="{00000000-0000-0000-0000-000000000000}"/>
  <bookViews>
    <workbookView xWindow="1120" yWindow="2100" windowWidth="25040" windowHeight="12240" firstSheet="37" activeTab="49" xr2:uid="{1136599C-BA5F-0E45-BBAF-44BB17FC220A}"/>
  </bookViews>
  <sheets>
    <sheet name="COQ8B" sheetId="2" r:id="rId1"/>
    <sheet name="PNPT1" sheetId="3" r:id="rId2"/>
    <sheet name="PITRM1" sheetId="4" r:id="rId3"/>
    <sheet name="SERAC1" sheetId="5" r:id="rId4"/>
    <sheet name="CARS2" sheetId="6" r:id="rId5"/>
    <sheet name="SLC25A38" sheetId="7" r:id="rId6"/>
    <sheet name="MIPEP" sheetId="8" r:id="rId7"/>
    <sheet name="SCO2" sheetId="9" r:id="rId8"/>
    <sheet name="LRPPRC" sheetId="10" r:id="rId9"/>
    <sheet name="COQ2" sheetId="11" r:id="rId10"/>
    <sheet name="MPV17" sheetId="12" r:id="rId11"/>
    <sheet name="MFN2" sheetId="13" r:id="rId12"/>
    <sheet name="HADH" sheetId="14" r:id="rId13"/>
    <sheet name="ACAT1" sheetId="16" r:id="rId14"/>
    <sheet name="LARS2" sheetId="17" r:id="rId15"/>
    <sheet name="MTO1" sheetId="18" r:id="rId16"/>
    <sheet name="YARS2" sheetId="19" r:id="rId17"/>
    <sheet name="VARS2" sheetId="20" r:id="rId18"/>
    <sheet name="NAXE" sheetId="21" r:id="rId19"/>
    <sheet name="MSTO1" sheetId="22" r:id="rId20"/>
    <sheet name="TK2" sheetId="23" r:id="rId21"/>
    <sheet name="TMEM70" sheetId="24" r:id="rId22"/>
    <sheet name="WARS2" sheetId="25" r:id="rId23"/>
    <sheet name="FARS2" sheetId="26" r:id="rId24"/>
    <sheet name="RTN4IP1" sheetId="27" r:id="rId25"/>
    <sheet name="NDUFAF5" sheetId="28" r:id="rId26"/>
    <sheet name="HLCS" sheetId="29" r:id="rId27"/>
    <sheet name="NDUFAF6" sheetId="30" r:id="rId28"/>
    <sheet name="NDUFS1" sheetId="31" r:id="rId29"/>
    <sheet name="MRPL44" sheetId="32" r:id="rId30"/>
    <sheet name="TWNK" sheetId="33" r:id="rId31"/>
    <sheet name="SUCLA2" sheetId="34" r:id="rId32"/>
    <sheet name="ETFA" sheetId="35" r:id="rId33"/>
    <sheet name="TRMU" sheetId="36" r:id="rId34"/>
    <sheet name="LIPT2" sheetId="37" r:id="rId35"/>
    <sheet name="MRPS22" sheetId="38" r:id="rId36"/>
    <sheet name="HMGCL" sheetId="39" r:id="rId37"/>
    <sheet name="HIBCH" sheetId="40" r:id="rId38"/>
    <sheet name="GFM2" sheetId="41" r:id="rId39"/>
    <sheet name="NARS2" sheetId="42" r:id="rId40"/>
    <sheet name="FBXL4" sheetId="43" r:id="rId41"/>
    <sheet name="AFG3L2" sheetId="44" r:id="rId42"/>
    <sheet name="MICU1" sheetId="45" r:id="rId43"/>
    <sheet name="NFU1" sheetId="46" r:id="rId44"/>
    <sheet name="SLC25A13" sheetId="47" r:id="rId45"/>
    <sheet name="NUBPL" sheetId="48" r:id="rId46"/>
    <sheet name="TPK1" sheetId="49" r:id="rId47"/>
    <sheet name="C12orf65" sheetId="50" r:id="rId48"/>
    <sheet name="SCO1" sheetId="51" r:id="rId49"/>
    <sheet name="FASTKD2" sheetId="52" r:id="rId50"/>
  </sheets>
  <definedNames>
    <definedName name="_xlnm._FilterDatabase" localSheetId="15" hidden="1">'MTO1'!$A$1:$J$1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52" l="1"/>
  <c r="K47" i="52"/>
  <c r="J47" i="52"/>
  <c r="L45" i="52"/>
  <c r="K45" i="52"/>
  <c r="J45" i="52"/>
  <c r="L43" i="52"/>
  <c r="K43" i="52"/>
  <c r="J43" i="52"/>
  <c r="H40" i="52"/>
  <c r="H100" i="52" s="1"/>
  <c r="H101" i="52" s="1"/>
  <c r="G40" i="52"/>
  <c r="G100" i="52" s="1"/>
  <c r="G101" i="52" s="1"/>
  <c r="E40" i="52"/>
  <c r="F10" i="52"/>
  <c r="F9" i="52"/>
  <c r="F8" i="52"/>
  <c r="F7" i="52"/>
  <c r="F6" i="52"/>
  <c r="F5" i="52"/>
  <c r="F4" i="52"/>
  <c r="G250" i="51"/>
  <c r="G251" i="51" s="1"/>
  <c r="L28" i="51"/>
  <c r="K28" i="51"/>
  <c r="J28" i="51"/>
  <c r="L26" i="51"/>
  <c r="K26" i="51"/>
  <c r="J26" i="51"/>
  <c r="L24" i="51"/>
  <c r="K24" i="51"/>
  <c r="J24" i="51"/>
  <c r="O23" i="51"/>
  <c r="H21" i="51"/>
  <c r="H250" i="51" s="1"/>
  <c r="H251" i="51" s="1"/>
  <c r="G21" i="51"/>
  <c r="E21" i="51"/>
  <c r="F5" i="51"/>
  <c r="F4" i="51"/>
  <c r="F3" i="51"/>
  <c r="F2" i="51"/>
  <c r="L35" i="50"/>
  <c r="K35" i="50"/>
  <c r="J35" i="50"/>
  <c r="L33" i="50"/>
  <c r="K33" i="50"/>
  <c r="J33" i="50"/>
  <c r="L31" i="50"/>
  <c r="K31" i="50"/>
  <c r="J31" i="50"/>
  <c r="P30" i="50"/>
  <c r="O30" i="50"/>
  <c r="H28" i="50"/>
  <c r="H100" i="50" s="1"/>
  <c r="H101" i="50" s="1"/>
  <c r="G28" i="50"/>
  <c r="G100" i="50" s="1"/>
  <c r="G101" i="50" s="1"/>
  <c r="E28" i="50"/>
  <c r="F5" i="50"/>
  <c r="F4" i="50"/>
  <c r="F3" i="50"/>
  <c r="F2" i="50"/>
  <c r="L41" i="49"/>
  <c r="K41" i="49"/>
  <c r="J41" i="49"/>
  <c r="L39" i="49"/>
  <c r="K39" i="49"/>
  <c r="J39" i="49"/>
  <c r="L37" i="49"/>
  <c r="K37" i="49"/>
  <c r="J37" i="49"/>
  <c r="O36" i="49"/>
  <c r="H34" i="49"/>
  <c r="H100" i="49" s="1"/>
  <c r="H101" i="49" s="1"/>
  <c r="G34" i="49"/>
  <c r="G100" i="49" s="1"/>
  <c r="G101" i="49" s="1"/>
  <c r="E34" i="49"/>
  <c r="F24" i="49"/>
  <c r="F23" i="49"/>
  <c r="F22" i="49"/>
  <c r="F21" i="49"/>
  <c r="F20" i="49"/>
  <c r="F19" i="49"/>
  <c r="F18" i="49"/>
  <c r="F17" i="49"/>
  <c r="F16" i="49"/>
  <c r="F10" i="49"/>
  <c r="F3" i="49"/>
  <c r="F34" i="49" s="1"/>
  <c r="F2" i="49"/>
  <c r="H100" i="48"/>
  <c r="H101" i="48" s="1"/>
  <c r="L44" i="48"/>
  <c r="K44" i="48"/>
  <c r="J44" i="48"/>
  <c r="L42" i="48"/>
  <c r="K42" i="48"/>
  <c r="J42" i="48"/>
  <c r="L40" i="48"/>
  <c r="K40" i="48"/>
  <c r="J40" i="48"/>
  <c r="P39" i="48"/>
  <c r="H37" i="48"/>
  <c r="G37" i="48"/>
  <c r="G100" i="48" s="1"/>
  <c r="G101" i="48" s="1"/>
  <c r="E37" i="48"/>
  <c r="F18" i="48"/>
  <c r="F17" i="48"/>
  <c r="F16" i="48"/>
  <c r="F15" i="48"/>
  <c r="F14" i="48"/>
  <c r="F13" i="48"/>
  <c r="F12" i="48"/>
  <c r="F37" i="48" s="1"/>
  <c r="F11" i="48"/>
  <c r="F8" i="48"/>
  <c r="F2" i="48"/>
  <c r="F100" i="48" s="1"/>
  <c r="F101" i="48" s="1"/>
  <c r="L151" i="47"/>
  <c r="K151" i="47"/>
  <c r="J151" i="47"/>
  <c r="L149" i="47"/>
  <c r="K149" i="47"/>
  <c r="J149" i="47"/>
  <c r="L147" i="47"/>
  <c r="K147" i="47"/>
  <c r="J147" i="47"/>
  <c r="P146" i="47"/>
  <c r="O146" i="47"/>
  <c r="H144" i="47"/>
  <c r="H399" i="47" s="1"/>
  <c r="H400" i="47" s="1"/>
  <c r="G144" i="47"/>
  <c r="G399" i="47" s="1"/>
  <c r="G400" i="47" s="1"/>
  <c r="E144" i="47"/>
  <c r="F24" i="47"/>
  <c r="F23" i="47"/>
  <c r="F22" i="47"/>
  <c r="F21" i="47"/>
  <c r="F20" i="47"/>
  <c r="F19" i="47"/>
  <c r="F18" i="47"/>
  <c r="F17" i="47"/>
  <c r="F16" i="47"/>
  <c r="F15" i="47"/>
  <c r="F14" i="47"/>
  <c r="F13" i="47"/>
  <c r="F12" i="47"/>
  <c r="F11" i="47"/>
  <c r="F10" i="47"/>
  <c r="F9" i="47"/>
  <c r="F8" i="47"/>
  <c r="F7" i="47"/>
  <c r="F6" i="47"/>
  <c r="F5" i="47"/>
  <c r="F4" i="47"/>
  <c r="F3" i="47"/>
  <c r="F2" i="47"/>
  <c r="F14" i="46"/>
  <c r="F15" i="46"/>
  <c r="F17" i="46"/>
  <c r="F23" i="46"/>
  <c r="F24" i="46"/>
  <c r="F25" i="46"/>
  <c r="F26" i="46"/>
  <c r="F27" i="46"/>
  <c r="E35" i="46"/>
  <c r="F35" i="46"/>
  <c r="F100" i="46" s="1"/>
  <c r="F101" i="46" s="1"/>
  <c r="G35" i="46"/>
  <c r="O37" i="46" s="1"/>
  <c r="H35" i="46"/>
  <c r="P37" i="46"/>
  <c r="J38" i="46"/>
  <c r="K38" i="46"/>
  <c r="L38" i="46"/>
  <c r="J40" i="46"/>
  <c r="K40" i="46"/>
  <c r="L40" i="46"/>
  <c r="J42" i="46"/>
  <c r="K42" i="46"/>
  <c r="L42" i="46"/>
  <c r="H100" i="46"/>
  <c r="H101" i="46" s="1"/>
  <c r="H400" i="45"/>
  <c r="H401" i="45" s="1"/>
  <c r="L43" i="45"/>
  <c r="K43" i="45"/>
  <c r="J43" i="45"/>
  <c r="L41" i="45"/>
  <c r="K41" i="45"/>
  <c r="J41" i="45"/>
  <c r="L39" i="45"/>
  <c r="K39" i="45"/>
  <c r="J39" i="45"/>
  <c r="P38" i="45"/>
  <c r="H36" i="45"/>
  <c r="G36" i="45"/>
  <c r="G400" i="45" s="1"/>
  <c r="G401" i="45" s="1"/>
  <c r="F36" i="45"/>
  <c r="E36" i="45"/>
  <c r="F7" i="45"/>
  <c r="F6" i="45"/>
  <c r="F5" i="45"/>
  <c r="F4" i="45"/>
  <c r="F3" i="45"/>
  <c r="F2" i="45"/>
  <c r="F400" i="45" s="1"/>
  <c r="F401" i="45" s="1"/>
  <c r="L57" i="44"/>
  <c r="K57" i="44"/>
  <c r="J57" i="44"/>
  <c r="L55" i="44"/>
  <c r="K55" i="44"/>
  <c r="J55" i="44"/>
  <c r="L53" i="44"/>
  <c r="K53" i="44"/>
  <c r="J53" i="44"/>
  <c r="O52" i="44"/>
  <c r="H50" i="44"/>
  <c r="H400" i="44" s="1"/>
  <c r="H401" i="44" s="1"/>
  <c r="G50" i="44"/>
  <c r="G400" i="44" s="1"/>
  <c r="G401" i="44" s="1"/>
  <c r="E50" i="44"/>
  <c r="F7" i="44"/>
  <c r="F6" i="44"/>
  <c r="F5" i="44"/>
  <c r="F4" i="44"/>
  <c r="F3" i="44"/>
  <c r="F50" i="44" s="1"/>
  <c r="F2" i="44"/>
  <c r="F400" i="44" s="1"/>
  <c r="F401" i="44" s="1"/>
  <c r="J80" i="43"/>
  <c r="I80" i="43"/>
  <c r="H80" i="43"/>
  <c r="J78" i="43"/>
  <c r="I78" i="43"/>
  <c r="H78" i="43"/>
  <c r="J76" i="43"/>
  <c r="I76" i="43"/>
  <c r="H76" i="43"/>
  <c r="F73" i="43"/>
  <c r="L75" i="43" s="1"/>
  <c r="E73" i="43"/>
  <c r="K75" i="43" s="1"/>
  <c r="D73" i="43"/>
  <c r="K72" i="43"/>
  <c r="L11" i="43"/>
  <c r="L10" i="43"/>
  <c r="L9" i="43"/>
  <c r="L8" i="43"/>
  <c r="L7" i="43"/>
  <c r="L6" i="43"/>
  <c r="L5" i="43"/>
  <c r="L4" i="43"/>
  <c r="L3" i="43"/>
  <c r="L2" i="43"/>
  <c r="L46" i="42"/>
  <c r="K46" i="42"/>
  <c r="J46" i="42"/>
  <c r="L44" i="42"/>
  <c r="K44" i="42"/>
  <c r="J44" i="42"/>
  <c r="L42" i="42"/>
  <c r="K42" i="42"/>
  <c r="J42" i="42"/>
  <c r="H39" i="42"/>
  <c r="H100" i="42" s="1"/>
  <c r="H101" i="42" s="1"/>
  <c r="G39" i="42"/>
  <c r="G100" i="42" s="1"/>
  <c r="G101" i="42" s="1"/>
  <c r="E39" i="42"/>
  <c r="F9" i="42"/>
  <c r="F8" i="42"/>
  <c r="F7" i="42"/>
  <c r="F6" i="42"/>
  <c r="F5" i="42"/>
  <c r="F4" i="42"/>
  <c r="F3" i="42"/>
  <c r="F2" i="42"/>
  <c r="L74" i="41"/>
  <c r="K74" i="41"/>
  <c r="J74" i="41"/>
  <c r="L72" i="41"/>
  <c r="K72" i="41"/>
  <c r="J72" i="41"/>
  <c r="L70" i="41"/>
  <c r="K70" i="41"/>
  <c r="J70" i="41"/>
  <c r="P69" i="41"/>
  <c r="H67" i="41"/>
  <c r="H100" i="41" s="1"/>
  <c r="H101" i="41" s="1"/>
  <c r="G67" i="41"/>
  <c r="G100" i="41" s="1"/>
  <c r="G101" i="41" s="1"/>
  <c r="E67" i="41"/>
  <c r="F11" i="41"/>
  <c r="F10" i="41"/>
  <c r="F9" i="41"/>
  <c r="F8" i="41"/>
  <c r="F7" i="41"/>
  <c r="F6" i="41"/>
  <c r="F5" i="41"/>
  <c r="F67" i="41" s="1"/>
  <c r="F4" i="41"/>
  <c r="F3" i="41"/>
  <c r="F2" i="41"/>
  <c r="L65" i="40"/>
  <c r="K65" i="40"/>
  <c r="J65" i="40"/>
  <c r="L63" i="40"/>
  <c r="K63" i="40"/>
  <c r="J63" i="40"/>
  <c r="L61" i="40"/>
  <c r="K61" i="40"/>
  <c r="J61" i="40"/>
  <c r="O60" i="40"/>
  <c r="H58" i="40"/>
  <c r="H400" i="40" s="1"/>
  <c r="H401" i="40" s="1"/>
  <c r="G58" i="40"/>
  <c r="G400" i="40" s="1"/>
  <c r="G401" i="40" s="1"/>
  <c r="E58" i="40"/>
  <c r="F7" i="40"/>
  <c r="F6" i="40"/>
  <c r="F5" i="40"/>
  <c r="F4" i="40"/>
  <c r="F3" i="40"/>
  <c r="F2" i="40"/>
  <c r="L70" i="39"/>
  <c r="K70" i="39"/>
  <c r="J70" i="39"/>
  <c r="L68" i="39"/>
  <c r="K68" i="39"/>
  <c r="J68" i="39"/>
  <c r="L66" i="39"/>
  <c r="K66" i="39"/>
  <c r="J66" i="39"/>
  <c r="O65" i="39"/>
  <c r="H63" i="39"/>
  <c r="H399" i="39" s="1"/>
  <c r="H400" i="39" s="1"/>
  <c r="G63" i="39"/>
  <c r="G399" i="39" s="1"/>
  <c r="G400" i="39" s="1"/>
  <c r="E63" i="39"/>
  <c r="F6" i="39"/>
  <c r="F5" i="39"/>
  <c r="F4" i="39"/>
  <c r="F3" i="39"/>
  <c r="F2" i="39"/>
  <c r="L48" i="38"/>
  <c r="K48" i="38"/>
  <c r="J48" i="38"/>
  <c r="L46" i="38"/>
  <c r="K46" i="38"/>
  <c r="J46" i="38"/>
  <c r="L44" i="38"/>
  <c r="K44" i="38"/>
  <c r="J44" i="38"/>
  <c r="P43" i="38"/>
  <c r="O43" i="38"/>
  <c r="H41" i="38"/>
  <c r="H100" i="38" s="1"/>
  <c r="H101" i="38" s="1"/>
  <c r="G41" i="38"/>
  <c r="G100" i="38" s="1"/>
  <c r="G101" i="38" s="1"/>
  <c r="E41" i="38"/>
  <c r="F8" i="38"/>
  <c r="F7" i="38"/>
  <c r="F6" i="38"/>
  <c r="F5" i="38"/>
  <c r="F4" i="38"/>
  <c r="F3" i="38"/>
  <c r="F2" i="38"/>
  <c r="L24" i="37"/>
  <c r="K24" i="37"/>
  <c r="J24" i="37"/>
  <c r="L22" i="37"/>
  <c r="K22" i="37"/>
  <c r="J22" i="37"/>
  <c r="L20" i="37"/>
  <c r="K20" i="37"/>
  <c r="J20" i="37"/>
  <c r="H17" i="37"/>
  <c r="H100" i="37" s="1"/>
  <c r="H101" i="37" s="1"/>
  <c r="G17" i="37"/>
  <c r="G100" i="37" s="1"/>
  <c r="G101" i="37" s="1"/>
  <c r="E17" i="37"/>
  <c r="F7" i="37"/>
  <c r="F5" i="37"/>
  <c r="F4" i="37"/>
  <c r="F3" i="37"/>
  <c r="F2" i="37"/>
  <c r="J77" i="36"/>
  <c r="I77" i="36"/>
  <c r="H77" i="36"/>
  <c r="J75" i="36"/>
  <c r="I75" i="36"/>
  <c r="H75" i="36"/>
  <c r="J73" i="36"/>
  <c r="I73" i="36"/>
  <c r="H73" i="36"/>
  <c r="F70" i="36"/>
  <c r="L72" i="36" s="1"/>
  <c r="E70" i="36"/>
  <c r="K72" i="36" s="1"/>
  <c r="D70" i="36"/>
  <c r="L69" i="36"/>
  <c r="M14" i="36"/>
  <c r="M13" i="36"/>
  <c r="M12" i="36"/>
  <c r="M11" i="36"/>
  <c r="M10" i="36"/>
  <c r="M9" i="36"/>
  <c r="M8" i="36"/>
  <c r="M7" i="36"/>
  <c r="M6" i="36"/>
  <c r="M5" i="36"/>
  <c r="M4" i="36"/>
  <c r="M3" i="36"/>
  <c r="M2" i="36"/>
  <c r="L61" i="35"/>
  <c r="K61" i="35"/>
  <c r="J61" i="35"/>
  <c r="L59" i="35"/>
  <c r="K59" i="35"/>
  <c r="J59" i="35"/>
  <c r="L57" i="35"/>
  <c r="K57" i="35"/>
  <c r="J57" i="35"/>
  <c r="O56" i="35"/>
  <c r="H54" i="35"/>
  <c r="H399" i="35" s="1"/>
  <c r="H400" i="35" s="1"/>
  <c r="G54" i="35"/>
  <c r="G399" i="35" s="1"/>
  <c r="G400" i="35" s="1"/>
  <c r="E54" i="35"/>
  <c r="F7" i="35"/>
  <c r="F6" i="35"/>
  <c r="F5" i="35"/>
  <c r="F4" i="35"/>
  <c r="F3" i="35"/>
  <c r="F2" i="35"/>
  <c r="J57" i="34"/>
  <c r="I57" i="34"/>
  <c r="H57" i="34"/>
  <c r="J55" i="34"/>
  <c r="I55" i="34"/>
  <c r="H55" i="34"/>
  <c r="J53" i="34"/>
  <c r="I53" i="34"/>
  <c r="H53" i="34"/>
  <c r="F50" i="34"/>
  <c r="L52" i="34" s="1"/>
  <c r="E50" i="34"/>
  <c r="K52" i="34" s="1"/>
  <c r="K49" i="34"/>
  <c r="D10" i="34"/>
  <c r="D50" i="34" s="1"/>
  <c r="L9" i="34"/>
  <c r="L8" i="34"/>
  <c r="L7" i="34"/>
  <c r="L6" i="34"/>
  <c r="L5" i="34"/>
  <c r="L4" i="34"/>
  <c r="L3" i="34"/>
  <c r="L2" i="34"/>
  <c r="L105" i="33"/>
  <c r="K105" i="33"/>
  <c r="J105" i="33"/>
  <c r="L103" i="33"/>
  <c r="K103" i="33"/>
  <c r="J103" i="33"/>
  <c r="L101" i="33"/>
  <c r="K101" i="33"/>
  <c r="J101" i="33"/>
  <c r="P100" i="33"/>
  <c r="H98" i="33"/>
  <c r="H250" i="33" s="1"/>
  <c r="H251" i="33" s="1"/>
  <c r="G98" i="33"/>
  <c r="G250" i="33" s="1"/>
  <c r="G251" i="33" s="1"/>
  <c r="E98" i="33"/>
  <c r="F19" i="33"/>
  <c r="F18" i="33"/>
  <c r="F17" i="33"/>
  <c r="F16" i="33"/>
  <c r="F15" i="33"/>
  <c r="F14" i="33"/>
  <c r="F13" i="33"/>
  <c r="F12" i="33"/>
  <c r="F11" i="33"/>
  <c r="F10" i="33"/>
  <c r="F9" i="33"/>
  <c r="F8" i="33"/>
  <c r="F7" i="33"/>
  <c r="F6" i="33"/>
  <c r="F5" i="33"/>
  <c r="F98" i="33" s="1"/>
  <c r="F4" i="33"/>
  <c r="F3" i="33"/>
  <c r="L32" i="32"/>
  <c r="K32" i="32"/>
  <c r="J32" i="32"/>
  <c r="L30" i="32"/>
  <c r="K30" i="32"/>
  <c r="J30" i="32"/>
  <c r="L28" i="32"/>
  <c r="K28" i="32"/>
  <c r="J28" i="32"/>
  <c r="H25" i="32"/>
  <c r="H100" i="32" s="1"/>
  <c r="H101" i="32" s="1"/>
  <c r="G25" i="32"/>
  <c r="G100" i="32" s="1"/>
  <c r="G101" i="32" s="1"/>
  <c r="E25" i="32"/>
  <c r="F7" i="32"/>
  <c r="F6" i="32"/>
  <c r="F5" i="32"/>
  <c r="F4" i="32"/>
  <c r="F3" i="32"/>
  <c r="F2" i="32"/>
  <c r="J84" i="31"/>
  <c r="I84" i="31"/>
  <c r="H84" i="31"/>
  <c r="J82" i="31"/>
  <c r="I82" i="31"/>
  <c r="H82" i="31"/>
  <c r="J80" i="31"/>
  <c r="I80" i="31"/>
  <c r="H80" i="31"/>
  <c r="F77" i="31"/>
  <c r="M79" i="31" s="1"/>
  <c r="E77" i="31"/>
  <c r="L79" i="31" s="1"/>
  <c r="D77" i="31"/>
  <c r="K76" i="31"/>
  <c r="L14" i="31"/>
  <c r="L13" i="31"/>
  <c r="L12" i="31"/>
  <c r="L11" i="31"/>
  <c r="L10" i="31"/>
  <c r="L9" i="31"/>
  <c r="L8" i="31"/>
  <c r="L7" i="31"/>
  <c r="L6" i="31"/>
  <c r="L5" i="31"/>
  <c r="L4" i="31"/>
  <c r="L3" i="31"/>
  <c r="L2" i="31"/>
  <c r="L52" i="30"/>
  <c r="K52" i="30"/>
  <c r="J52" i="30"/>
  <c r="L50" i="30"/>
  <c r="K50" i="30"/>
  <c r="J50" i="30"/>
  <c r="L48" i="30"/>
  <c r="K48" i="30"/>
  <c r="J48" i="30"/>
  <c r="N46" i="30"/>
  <c r="H44" i="30"/>
  <c r="H100" i="30" s="1"/>
  <c r="H101" i="30" s="1"/>
  <c r="G44" i="30"/>
  <c r="G100" i="30" s="1"/>
  <c r="G101" i="30" s="1"/>
  <c r="E44" i="30"/>
  <c r="F8" i="30"/>
  <c r="F7" i="30"/>
  <c r="F6" i="30"/>
  <c r="F5" i="30"/>
  <c r="L91" i="29"/>
  <c r="K91" i="29"/>
  <c r="J91" i="29"/>
  <c r="L89" i="29"/>
  <c r="K89" i="29"/>
  <c r="J89" i="29"/>
  <c r="L87" i="29"/>
  <c r="K87" i="29"/>
  <c r="J87" i="29"/>
  <c r="O86" i="29"/>
  <c r="H84" i="29"/>
  <c r="H250" i="29" s="1"/>
  <c r="H251" i="29" s="1"/>
  <c r="G84" i="29"/>
  <c r="G250" i="29" s="1"/>
  <c r="G251" i="29" s="1"/>
  <c r="E84" i="29"/>
  <c r="F16" i="29"/>
  <c r="F15" i="29"/>
  <c r="F14" i="29"/>
  <c r="F13" i="29"/>
  <c r="F12" i="29"/>
  <c r="F11" i="29"/>
  <c r="F10" i="29"/>
  <c r="F9" i="29"/>
  <c r="F8" i="29"/>
  <c r="F7" i="29"/>
  <c r="F6" i="29"/>
  <c r="F5" i="29"/>
  <c r="F4" i="29"/>
  <c r="F3" i="29"/>
  <c r="F2" i="29"/>
  <c r="L47" i="28"/>
  <c r="K47" i="28"/>
  <c r="J47" i="28"/>
  <c r="L45" i="28"/>
  <c r="K45" i="28"/>
  <c r="J45" i="28"/>
  <c r="L43" i="28"/>
  <c r="K43" i="28"/>
  <c r="J43" i="28"/>
  <c r="O42" i="28"/>
  <c r="H40" i="28"/>
  <c r="H100" i="28" s="1"/>
  <c r="H101" i="28" s="1"/>
  <c r="G40" i="28"/>
  <c r="G100" i="28" s="1"/>
  <c r="G101" i="28" s="1"/>
  <c r="E40" i="28"/>
  <c r="F7" i="28"/>
  <c r="F6" i="28"/>
  <c r="F5" i="28"/>
  <c r="F4" i="28"/>
  <c r="F3" i="28"/>
  <c r="F2" i="28"/>
  <c r="G399" i="27"/>
  <c r="G400" i="27" s="1"/>
  <c r="L41" i="27"/>
  <c r="K41" i="27"/>
  <c r="J41" i="27"/>
  <c r="L39" i="27"/>
  <c r="K39" i="27"/>
  <c r="J39" i="27"/>
  <c r="L37" i="27"/>
  <c r="K37" i="27"/>
  <c r="J37" i="27"/>
  <c r="P36" i="27"/>
  <c r="O36" i="27"/>
  <c r="H34" i="27"/>
  <c r="H399" i="27" s="1"/>
  <c r="H400" i="27" s="1"/>
  <c r="G34" i="27"/>
  <c r="E34" i="27"/>
  <c r="F15" i="27"/>
  <c r="F14" i="27"/>
  <c r="F13" i="27"/>
  <c r="F12" i="27"/>
  <c r="F11" i="27"/>
  <c r="F10" i="27"/>
  <c r="F9" i="27"/>
  <c r="F8" i="27"/>
  <c r="F7" i="27"/>
  <c r="F6" i="27"/>
  <c r="F5" i="27"/>
  <c r="F4" i="27"/>
  <c r="F34" i="27" s="1"/>
  <c r="F3" i="27"/>
  <c r="F2" i="27"/>
  <c r="F399" i="27" s="1"/>
  <c r="F400" i="27" s="1"/>
  <c r="H100" i="26"/>
  <c r="H101" i="26" s="1"/>
  <c r="L47" i="26"/>
  <c r="K47" i="26"/>
  <c r="J47" i="26"/>
  <c r="L45" i="26"/>
  <c r="K45" i="26"/>
  <c r="J45" i="26"/>
  <c r="L43" i="26"/>
  <c r="K43" i="26"/>
  <c r="J43" i="26"/>
  <c r="P42" i="26"/>
  <c r="H40" i="26"/>
  <c r="G40" i="26"/>
  <c r="G100" i="26" s="1"/>
  <c r="G101" i="26" s="1"/>
  <c r="E40" i="26"/>
  <c r="F8" i="26"/>
  <c r="F7" i="26"/>
  <c r="F6" i="26"/>
  <c r="F5" i="26"/>
  <c r="F4" i="26"/>
  <c r="F3" i="26"/>
  <c r="F2" i="26"/>
  <c r="H100" i="25"/>
  <c r="H101" i="25" s="1"/>
  <c r="L27" i="25"/>
  <c r="K27" i="25"/>
  <c r="J27" i="25"/>
  <c r="L25" i="25"/>
  <c r="K25" i="25"/>
  <c r="J25" i="25"/>
  <c r="L23" i="25"/>
  <c r="K23" i="25"/>
  <c r="J23" i="25"/>
  <c r="P22" i="25"/>
  <c r="H20" i="25"/>
  <c r="G20" i="25"/>
  <c r="G100" i="25" s="1"/>
  <c r="G101" i="25" s="1"/>
  <c r="E20" i="25"/>
  <c r="F5" i="25"/>
  <c r="F4" i="25"/>
  <c r="F3" i="25"/>
  <c r="F20" i="25" s="1"/>
  <c r="F2" i="25"/>
  <c r="F100" i="25" s="1"/>
  <c r="F101" i="25" s="1"/>
  <c r="L47" i="24"/>
  <c r="K47" i="24"/>
  <c r="J47" i="24"/>
  <c r="L45" i="24"/>
  <c r="K45" i="24"/>
  <c r="J45" i="24"/>
  <c r="L43" i="24"/>
  <c r="K43" i="24"/>
  <c r="J43" i="24"/>
  <c r="O41" i="24"/>
  <c r="H40" i="24"/>
  <c r="H100" i="24" s="1"/>
  <c r="H101" i="24" s="1"/>
  <c r="G40" i="24"/>
  <c r="G100" i="24" s="1"/>
  <c r="G101" i="24" s="1"/>
  <c r="E40" i="24"/>
  <c r="F12" i="24"/>
  <c r="F11" i="24"/>
  <c r="F10" i="24"/>
  <c r="F9" i="24"/>
  <c r="F8" i="24"/>
  <c r="F7" i="24"/>
  <c r="F6" i="24"/>
  <c r="F5" i="24"/>
  <c r="F4" i="24"/>
  <c r="F3" i="24"/>
  <c r="F2" i="24"/>
  <c r="J73" i="23"/>
  <c r="I73" i="23"/>
  <c r="H73" i="23"/>
  <c r="J71" i="23"/>
  <c r="I71" i="23"/>
  <c r="H71" i="23"/>
  <c r="J69" i="23"/>
  <c r="I69" i="23"/>
  <c r="H69" i="23"/>
  <c r="F66" i="23"/>
  <c r="L68" i="23" s="1"/>
  <c r="E66" i="23"/>
  <c r="K68" i="23" s="1"/>
  <c r="D66" i="23"/>
  <c r="K65" i="23"/>
  <c r="L5" i="23"/>
  <c r="L4" i="23"/>
  <c r="L3" i="23"/>
  <c r="L2" i="23"/>
  <c r="L42" i="22"/>
  <c r="K42" i="22"/>
  <c r="J42" i="22"/>
  <c r="L40" i="22"/>
  <c r="K40" i="22"/>
  <c r="J40" i="22"/>
  <c r="L38" i="22"/>
  <c r="K38" i="22"/>
  <c r="J38" i="22"/>
  <c r="O37" i="22"/>
  <c r="H35" i="22"/>
  <c r="H400" i="22" s="1"/>
  <c r="H401" i="22" s="1"/>
  <c r="G35" i="22"/>
  <c r="G400" i="22" s="1"/>
  <c r="G401" i="22" s="1"/>
  <c r="E35" i="22"/>
  <c r="F7" i="22"/>
  <c r="F6" i="22"/>
  <c r="F5" i="22"/>
  <c r="F4" i="22"/>
  <c r="F3" i="22"/>
  <c r="F2" i="22"/>
  <c r="H233" i="21"/>
  <c r="H234" i="21" s="1"/>
  <c r="L24" i="21"/>
  <c r="K24" i="21"/>
  <c r="J24" i="21"/>
  <c r="L22" i="21"/>
  <c r="K22" i="21"/>
  <c r="J22" i="21"/>
  <c r="L20" i="21"/>
  <c r="K20" i="21"/>
  <c r="J20" i="21"/>
  <c r="P19" i="21"/>
  <c r="O19" i="21"/>
  <c r="H17" i="21"/>
  <c r="G17" i="21"/>
  <c r="G233" i="21" s="1"/>
  <c r="G234" i="21" s="1"/>
  <c r="F17" i="21"/>
  <c r="E17" i="21"/>
  <c r="F8" i="21"/>
  <c r="F7" i="21"/>
  <c r="F6" i="21"/>
  <c r="F5" i="21"/>
  <c r="F4" i="21"/>
  <c r="F3" i="21"/>
  <c r="F233" i="21" s="1"/>
  <c r="F234" i="21" s="1"/>
  <c r="L86" i="20"/>
  <c r="K86" i="20"/>
  <c r="J86" i="20"/>
  <c r="L84" i="20"/>
  <c r="K84" i="20"/>
  <c r="J84" i="20"/>
  <c r="L82" i="20"/>
  <c r="K82" i="20"/>
  <c r="J82" i="20"/>
  <c r="O81" i="20"/>
  <c r="H79" i="20"/>
  <c r="H100" i="20" s="1"/>
  <c r="H101" i="20" s="1"/>
  <c r="G79" i="20"/>
  <c r="G100" i="20" s="1"/>
  <c r="G101" i="20" s="1"/>
  <c r="E79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L55" i="19"/>
  <c r="K55" i="19"/>
  <c r="J55" i="19"/>
  <c r="L53" i="19"/>
  <c r="K53" i="19"/>
  <c r="J53" i="19"/>
  <c r="L51" i="19"/>
  <c r="K51" i="19"/>
  <c r="J51" i="19"/>
  <c r="O50" i="19"/>
  <c r="H48" i="19"/>
  <c r="H100" i="19" s="1"/>
  <c r="H101" i="19" s="1"/>
  <c r="G48" i="19"/>
  <c r="G100" i="19" s="1"/>
  <c r="G101" i="19" s="1"/>
  <c r="E48" i="19"/>
  <c r="F12" i="19"/>
  <c r="F11" i="19"/>
  <c r="F10" i="19"/>
  <c r="F9" i="19"/>
  <c r="F8" i="19"/>
  <c r="F7" i="19"/>
  <c r="F6" i="19"/>
  <c r="F5" i="19"/>
  <c r="F4" i="19"/>
  <c r="F3" i="19"/>
  <c r="J77" i="18"/>
  <c r="I77" i="18"/>
  <c r="H77" i="18"/>
  <c r="J75" i="18"/>
  <c r="I75" i="18"/>
  <c r="H75" i="18"/>
  <c r="J73" i="18"/>
  <c r="I73" i="18"/>
  <c r="H73" i="18"/>
  <c r="F70" i="18"/>
  <c r="L72" i="18" s="1"/>
  <c r="E70" i="18"/>
  <c r="K72" i="18" s="1"/>
  <c r="D70" i="18"/>
  <c r="K69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70" i="17"/>
  <c r="K70" i="17"/>
  <c r="J70" i="17"/>
  <c r="L68" i="17"/>
  <c r="K68" i="17"/>
  <c r="J68" i="17"/>
  <c r="L66" i="17"/>
  <c r="K66" i="17"/>
  <c r="J66" i="17"/>
  <c r="H63" i="17"/>
  <c r="H100" i="17" s="1"/>
  <c r="H101" i="17" s="1"/>
  <c r="G63" i="17"/>
  <c r="G100" i="17" s="1"/>
  <c r="G101" i="17" s="1"/>
  <c r="E63" i="17"/>
  <c r="F13" i="17"/>
  <c r="F12" i="17"/>
  <c r="F11" i="17"/>
  <c r="F10" i="17"/>
  <c r="F9" i="17"/>
  <c r="F8" i="17"/>
  <c r="F7" i="17"/>
  <c r="F6" i="17"/>
  <c r="F5" i="17"/>
  <c r="F4" i="17"/>
  <c r="F3" i="17"/>
  <c r="F2" i="17"/>
  <c r="L110" i="16"/>
  <c r="K110" i="16"/>
  <c r="J110" i="16"/>
  <c r="L108" i="16"/>
  <c r="K108" i="16"/>
  <c r="J108" i="16"/>
  <c r="L106" i="16"/>
  <c r="K106" i="16"/>
  <c r="J106" i="16"/>
  <c r="H103" i="16"/>
  <c r="H399" i="16" s="1"/>
  <c r="H400" i="16" s="1"/>
  <c r="G103" i="16"/>
  <c r="G399" i="16" s="1"/>
  <c r="G400" i="16" s="1"/>
  <c r="E103" i="16"/>
  <c r="F11" i="16"/>
  <c r="F10" i="16"/>
  <c r="F9" i="16"/>
  <c r="F8" i="16"/>
  <c r="F7" i="16"/>
  <c r="F6" i="16"/>
  <c r="F5" i="16"/>
  <c r="F4" i="16"/>
  <c r="F3" i="16"/>
  <c r="F2" i="16"/>
  <c r="L49" i="14"/>
  <c r="K49" i="14"/>
  <c r="J49" i="14"/>
  <c r="L47" i="14"/>
  <c r="K47" i="14"/>
  <c r="J47" i="14"/>
  <c r="L45" i="14"/>
  <c r="K45" i="14"/>
  <c r="J45" i="14"/>
  <c r="P44" i="14"/>
  <c r="H42" i="14"/>
  <c r="H399" i="14" s="1"/>
  <c r="H400" i="14" s="1"/>
  <c r="G42" i="14"/>
  <c r="G399" i="14" s="1"/>
  <c r="G400" i="14" s="1"/>
  <c r="E42" i="14"/>
  <c r="F5" i="14"/>
  <c r="F4" i="14"/>
  <c r="F3" i="14"/>
  <c r="F42" i="14" s="1"/>
  <c r="F2" i="14"/>
  <c r="L195" i="13"/>
  <c r="K195" i="13"/>
  <c r="J195" i="13"/>
  <c r="L193" i="13"/>
  <c r="K193" i="13"/>
  <c r="J193" i="13"/>
  <c r="L191" i="13"/>
  <c r="K191" i="13"/>
  <c r="J191" i="13"/>
  <c r="H188" i="13"/>
  <c r="H400" i="13" s="1"/>
  <c r="H401" i="13" s="1"/>
  <c r="G188" i="13"/>
  <c r="G400" i="13" s="1"/>
  <c r="G401" i="13" s="1"/>
  <c r="E188" i="13"/>
  <c r="F11" i="13"/>
  <c r="F10" i="13"/>
  <c r="F9" i="13"/>
  <c r="F8" i="13"/>
  <c r="F7" i="13"/>
  <c r="F6" i="13"/>
  <c r="F5" i="13"/>
  <c r="F4" i="13"/>
  <c r="F3" i="13"/>
  <c r="F2" i="13"/>
  <c r="L67" i="12"/>
  <c r="K67" i="12"/>
  <c r="J67" i="12"/>
  <c r="L65" i="12"/>
  <c r="K65" i="12"/>
  <c r="J65" i="12"/>
  <c r="L63" i="12"/>
  <c r="K63" i="12"/>
  <c r="J63" i="12"/>
  <c r="H60" i="12"/>
  <c r="H250" i="12" s="1"/>
  <c r="H251" i="12" s="1"/>
  <c r="G60" i="12"/>
  <c r="G250" i="12" s="1"/>
  <c r="G251" i="12" s="1"/>
  <c r="E60" i="12"/>
  <c r="F11" i="12"/>
  <c r="F10" i="12"/>
  <c r="F9" i="12"/>
  <c r="F8" i="12"/>
  <c r="F7" i="12"/>
  <c r="F6" i="12"/>
  <c r="F5" i="12"/>
  <c r="F4" i="12"/>
  <c r="F3" i="12"/>
  <c r="J57" i="11"/>
  <c r="I57" i="11"/>
  <c r="H57" i="11"/>
  <c r="J55" i="11"/>
  <c r="I55" i="11"/>
  <c r="H55" i="11"/>
  <c r="J53" i="11"/>
  <c r="I53" i="11"/>
  <c r="H53" i="11"/>
  <c r="F50" i="11"/>
  <c r="L52" i="11" s="1"/>
  <c r="E50" i="11"/>
  <c r="K52" i="11" s="1"/>
  <c r="D50" i="11"/>
  <c r="K49" i="11"/>
  <c r="L11" i="11"/>
  <c r="L10" i="11"/>
  <c r="L9" i="11"/>
  <c r="L8" i="11"/>
  <c r="L7" i="11"/>
  <c r="L6" i="11"/>
  <c r="L5" i="11"/>
  <c r="L4" i="11"/>
  <c r="L3" i="11"/>
  <c r="L2" i="11"/>
  <c r="J95" i="10"/>
  <c r="I95" i="10"/>
  <c r="H95" i="10"/>
  <c r="J93" i="10"/>
  <c r="I93" i="10"/>
  <c r="H93" i="10"/>
  <c r="J91" i="10"/>
  <c r="I91" i="10"/>
  <c r="H91" i="10"/>
  <c r="F88" i="10"/>
  <c r="L90" i="10" s="1"/>
  <c r="E88" i="10"/>
  <c r="K90" i="10" s="1"/>
  <c r="D88" i="10"/>
  <c r="K87" i="10"/>
  <c r="L11" i="10"/>
  <c r="L10" i="10"/>
  <c r="L9" i="10"/>
  <c r="L8" i="10"/>
  <c r="L7" i="10"/>
  <c r="L6" i="10"/>
  <c r="L5" i="10"/>
  <c r="L4" i="10"/>
  <c r="L3" i="10"/>
  <c r="L2" i="10"/>
  <c r="J66" i="9"/>
  <c r="I66" i="9"/>
  <c r="H66" i="9"/>
  <c r="J64" i="9"/>
  <c r="I64" i="9"/>
  <c r="H64" i="9"/>
  <c r="J62" i="9"/>
  <c r="I62" i="9"/>
  <c r="H62" i="9"/>
  <c r="F59" i="9"/>
  <c r="L61" i="9" s="1"/>
  <c r="E59" i="9"/>
  <c r="K61" i="9" s="1"/>
  <c r="D59" i="9"/>
  <c r="K58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L2" i="9"/>
  <c r="L61" i="8"/>
  <c r="K61" i="8"/>
  <c r="J61" i="8"/>
  <c r="L59" i="8"/>
  <c r="K59" i="8"/>
  <c r="J59" i="8"/>
  <c r="L57" i="8"/>
  <c r="K57" i="8"/>
  <c r="J57" i="8"/>
  <c r="O56" i="8"/>
  <c r="H54" i="8"/>
  <c r="H400" i="8" s="1"/>
  <c r="H401" i="8" s="1"/>
  <c r="G54" i="8"/>
  <c r="G400" i="8" s="1"/>
  <c r="G401" i="8" s="1"/>
  <c r="E54" i="8"/>
  <c r="F11" i="8"/>
  <c r="F10" i="8"/>
  <c r="F9" i="8"/>
  <c r="F8" i="8"/>
  <c r="F7" i="8"/>
  <c r="F6" i="8"/>
  <c r="F5" i="8"/>
  <c r="F4" i="8"/>
  <c r="F3" i="8"/>
  <c r="F2" i="8"/>
  <c r="L49" i="7"/>
  <c r="K49" i="7"/>
  <c r="J49" i="7"/>
  <c r="L47" i="7"/>
  <c r="K47" i="7"/>
  <c r="J47" i="7"/>
  <c r="L45" i="7"/>
  <c r="K45" i="7"/>
  <c r="J45" i="7"/>
  <c r="H42" i="7"/>
  <c r="H250" i="7" s="1"/>
  <c r="H251" i="7" s="1"/>
  <c r="G42" i="7"/>
  <c r="G250" i="7" s="1"/>
  <c r="G251" i="7" s="1"/>
  <c r="E42" i="7"/>
  <c r="F5" i="7"/>
  <c r="F4" i="7"/>
  <c r="F250" i="7" s="1"/>
  <c r="F251" i="7" s="1"/>
  <c r="F3" i="7"/>
  <c r="F2" i="7"/>
  <c r="F42" i="7" s="1"/>
  <c r="L53" i="6"/>
  <c r="K53" i="6"/>
  <c r="J53" i="6"/>
  <c r="L51" i="6"/>
  <c r="K51" i="6"/>
  <c r="J51" i="6"/>
  <c r="L49" i="6"/>
  <c r="K49" i="6"/>
  <c r="J49" i="6"/>
  <c r="P48" i="6"/>
  <c r="O48" i="6"/>
  <c r="H46" i="6"/>
  <c r="H100" i="6" s="1"/>
  <c r="H101" i="6" s="1"/>
  <c r="G46" i="6"/>
  <c r="G100" i="6" s="1"/>
  <c r="G101" i="6" s="1"/>
  <c r="E46" i="6"/>
  <c r="F6" i="6"/>
  <c r="F5" i="6"/>
  <c r="F4" i="6"/>
  <c r="F3" i="6"/>
  <c r="F2" i="6"/>
  <c r="L78" i="5"/>
  <c r="K78" i="5"/>
  <c r="J78" i="5"/>
  <c r="L76" i="5"/>
  <c r="K76" i="5"/>
  <c r="J76" i="5"/>
  <c r="L74" i="5"/>
  <c r="K74" i="5"/>
  <c r="J74" i="5"/>
  <c r="P73" i="5"/>
  <c r="O73" i="5"/>
  <c r="H71" i="5"/>
  <c r="H100" i="5" s="1"/>
  <c r="H101" i="5" s="1"/>
  <c r="G71" i="5"/>
  <c r="G100" i="5" s="1"/>
  <c r="G101" i="5" s="1"/>
  <c r="E71" i="5"/>
  <c r="F11" i="5"/>
  <c r="F10" i="5"/>
  <c r="F9" i="5"/>
  <c r="F8" i="5"/>
  <c r="F7" i="5"/>
  <c r="F6" i="5"/>
  <c r="F5" i="5"/>
  <c r="L86" i="4"/>
  <c r="K86" i="4"/>
  <c r="J86" i="4"/>
  <c r="L84" i="4"/>
  <c r="K84" i="4"/>
  <c r="J84" i="4"/>
  <c r="L82" i="4"/>
  <c r="K82" i="4"/>
  <c r="J82" i="4"/>
  <c r="H79" i="4"/>
  <c r="H400" i="4" s="1"/>
  <c r="H401" i="4" s="1"/>
  <c r="G79" i="4"/>
  <c r="G400" i="4" s="1"/>
  <c r="G401" i="4" s="1"/>
  <c r="E7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L41" i="3"/>
  <c r="K41" i="3"/>
  <c r="J41" i="3"/>
  <c r="L39" i="3"/>
  <c r="K39" i="3"/>
  <c r="J39" i="3"/>
  <c r="L37" i="3"/>
  <c r="K37" i="3"/>
  <c r="J37" i="3"/>
  <c r="P36" i="3"/>
  <c r="O36" i="3"/>
  <c r="H34" i="3"/>
  <c r="H100" i="3" s="1"/>
  <c r="H101" i="3" s="1"/>
  <c r="G34" i="3"/>
  <c r="G100" i="3" s="1"/>
  <c r="G101" i="3" s="1"/>
  <c r="E34" i="3"/>
  <c r="F8" i="3"/>
  <c r="F7" i="3"/>
  <c r="F6" i="3"/>
  <c r="F5" i="3"/>
  <c r="F4" i="3"/>
  <c r="F3" i="3"/>
  <c r="F2" i="3"/>
  <c r="L75" i="2"/>
  <c r="K75" i="2"/>
  <c r="J75" i="2"/>
  <c r="L73" i="2"/>
  <c r="K73" i="2"/>
  <c r="J73" i="2"/>
  <c r="P71" i="2"/>
  <c r="L71" i="2"/>
  <c r="K71" i="2"/>
  <c r="J71" i="2"/>
  <c r="H68" i="2"/>
  <c r="H250" i="2" s="1"/>
  <c r="H251" i="2" s="1"/>
  <c r="G68" i="2"/>
  <c r="G250" i="2" s="1"/>
  <c r="G251" i="2" s="1"/>
  <c r="E6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100" i="52" l="1"/>
  <c r="F101" i="52" s="1"/>
  <c r="F40" i="52"/>
  <c r="P42" i="52"/>
  <c r="O42" i="52"/>
  <c r="F21" i="51"/>
  <c r="F250" i="51" s="1"/>
  <c r="F251" i="51" s="1"/>
  <c r="P23" i="51"/>
  <c r="F28" i="50"/>
  <c r="F100" i="50" s="1"/>
  <c r="F101" i="50" s="1"/>
  <c r="F100" i="49"/>
  <c r="F101" i="49" s="1"/>
  <c r="P36" i="49"/>
  <c r="O39" i="48"/>
  <c r="F144" i="47"/>
  <c r="F399" i="47" s="1"/>
  <c r="F400" i="47" s="1"/>
  <c r="G100" i="46"/>
  <c r="G101" i="46" s="1"/>
  <c r="O38" i="45"/>
  <c r="P52" i="44"/>
  <c r="F39" i="42"/>
  <c r="F100" i="42" s="1"/>
  <c r="F101" i="42" s="1"/>
  <c r="P41" i="42"/>
  <c r="O41" i="42"/>
  <c r="F100" i="41"/>
  <c r="F101" i="41" s="1"/>
  <c r="O69" i="41"/>
  <c r="F58" i="40"/>
  <c r="F400" i="40" s="1"/>
  <c r="F401" i="40" s="1"/>
  <c r="P60" i="40"/>
  <c r="F399" i="39"/>
  <c r="F400" i="39" s="1"/>
  <c r="F63" i="39"/>
  <c r="P65" i="39"/>
  <c r="F100" i="38"/>
  <c r="F101" i="38" s="1"/>
  <c r="F41" i="38"/>
  <c r="F17" i="37"/>
  <c r="F100" i="37" s="1"/>
  <c r="F101" i="37" s="1"/>
  <c r="P19" i="37"/>
  <c r="O19" i="37"/>
  <c r="F54" i="35"/>
  <c r="F399" i="35" s="1"/>
  <c r="F400" i="35" s="1"/>
  <c r="P56" i="35"/>
  <c r="F250" i="33"/>
  <c r="F251" i="33" s="1"/>
  <c r="O100" i="33"/>
  <c r="F100" i="32"/>
  <c r="F101" i="32" s="1"/>
  <c r="F25" i="32"/>
  <c r="P27" i="32"/>
  <c r="O27" i="32"/>
  <c r="F44" i="30"/>
  <c r="F100" i="30" s="1"/>
  <c r="F101" i="30" s="1"/>
  <c r="O46" i="30"/>
  <c r="F84" i="29"/>
  <c r="F250" i="29" s="1"/>
  <c r="F251" i="29" s="1"/>
  <c r="P86" i="29"/>
  <c r="F40" i="28"/>
  <c r="F100" i="28" s="1"/>
  <c r="F101" i="28" s="1"/>
  <c r="P42" i="28"/>
  <c r="F40" i="26"/>
  <c r="F100" i="26" s="1"/>
  <c r="F101" i="26" s="1"/>
  <c r="O42" i="26"/>
  <c r="O22" i="25"/>
  <c r="F40" i="24"/>
  <c r="F100" i="24" s="1"/>
  <c r="F101" i="24" s="1"/>
  <c r="P41" i="24"/>
  <c r="F35" i="22"/>
  <c r="F400" i="22" s="1"/>
  <c r="F401" i="22" s="1"/>
  <c r="P37" i="22"/>
  <c r="F79" i="20"/>
  <c r="F100" i="20" s="1"/>
  <c r="F101" i="20" s="1"/>
  <c r="P81" i="20"/>
  <c r="F48" i="19"/>
  <c r="F100" i="19" s="1"/>
  <c r="F101" i="19" s="1"/>
  <c r="P50" i="19"/>
  <c r="F63" i="17"/>
  <c r="F100" i="17" s="1"/>
  <c r="F101" i="17" s="1"/>
  <c r="P65" i="17"/>
  <c r="O65" i="17"/>
  <c r="F399" i="16"/>
  <c r="F400" i="16" s="1"/>
  <c r="F103" i="16"/>
  <c r="P105" i="16"/>
  <c r="O105" i="16"/>
  <c r="F399" i="14"/>
  <c r="F400" i="14" s="1"/>
  <c r="O44" i="14"/>
  <c r="F188" i="13"/>
  <c r="F400" i="13" s="1"/>
  <c r="F401" i="13" s="1"/>
  <c r="P190" i="13"/>
  <c r="O190" i="13"/>
  <c r="F60" i="12"/>
  <c r="F250" i="12" s="1"/>
  <c r="F251" i="12" s="1"/>
  <c r="P61" i="12"/>
  <c r="O61" i="12"/>
  <c r="F54" i="8"/>
  <c r="F400" i="8" s="1"/>
  <c r="F401" i="8" s="1"/>
  <c r="P56" i="8"/>
  <c r="P44" i="7"/>
  <c r="O44" i="7"/>
  <c r="F46" i="6"/>
  <c r="F100" i="6" s="1"/>
  <c r="F101" i="6" s="1"/>
  <c r="F71" i="5"/>
  <c r="F100" i="5" s="1"/>
  <c r="F101" i="5" s="1"/>
  <c r="F79" i="4"/>
  <c r="F400" i="4" s="1"/>
  <c r="F401" i="4" s="1"/>
  <c r="P81" i="4"/>
  <c r="O81" i="4"/>
  <c r="F34" i="3"/>
  <c r="F100" i="3" s="1"/>
  <c r="F101" i="3" s="1"/>
  <c r="F68" i="2"/>
  <c r="F250" i="2" s="1"/>
  <c r="F251" i="2" s="1"/>
  <c r="O71" i="2"/>
</calcChain>
</file>

<file path=xl/sharedStrings.xml><?xml version="1.0" encoding="utf-8"?>
<sst xmlns="http://schemas.openxmlformats.org/spreadsheetml/2006/main" count="14490" uniqueCount="4612">
  <si>
    <t>Gene</t>
  </si>
  <si>
    <t>Variant (protein sequence)</t>
  </si>
  <si>
    <t>Variant (coding sequence)</t>
  </si>
  <si>
    <t>Affecteds in in-house db</t>
  </si>
  <si>
    <t>Number inhouse</t>
  </si>
  <si>
    <t>AF inhouse</t>
  </si>
  <si>
    <t>AF gnomAD European (Non-Finnish)</t>
  </si>
  <si>
    <t>AF gnomAD Total</t>
  </si>
  <si>
    <t>HGMD</t>
  </si>
  <si>
    <t>ClinVar</t>
  </si>
  <si>
    <t>Our rating</t>
  </si>
  <si>
    <t>Function</t>
  </si>
  <si>
    <t>NM_024876.3(COQ8B)</t>
  </si>
  <si>
    <t>p.(Glu483*)</t>
  </si>
  <si>
    <t xml:space="preserve">c.1447G&gt;T </t>
  </si>
  <si>
    <t>yes2</t>
  </si>
  <si>
    <t>yes</t>
  </si>
  <si>
    <t>Pathogenic</t>
  </si>
  <si>
    <t>p.(Arg477Gln)</t>
  </si>
  <si>
    <t>c.1430G&gt;A</t>
  </si>
  <si>
    <t>no</t>
  </si>
  <si>
    <t>p.(His400Glnfs*11)</t>
  </si>
  <si>
    <t>c.1199dup</t>
  </si>
  <si>
    <t>p.(Glu403Hisfs*9)</t>
  </si>
  <si>
    <t>c.1202_1205dup</t>
  </si>
  <si>
    <t>frameshift</t>
  </si>
  <si>
    <t>p.(Asp230Trpfs*3)</t>
  </si>
  <si>
    <t>c.688_700del</t>
  </si>
  <si>
    <t>p.(Gly30Trpfs*49)</t>
  </si>
  <si>
    <t>c.79_86dup</t>
  </si>
  <si>
    <t>p.(Gly17Leufs*56)</t>
  </si>
  <si>
    <t>c.49_58del</t>
  </si>
  <si>
    <t>p.(Gly7Alafs*69)</t>
  </si>
  <si>
    <t>c.20del</t>
  </si>
  <si>
    <t>p.(Glu271*)</t>
  </si>
  <si>
    <t>c.811G&gt;T</t>
  </si>
  <si>
    <t>nonsense</t>
  </si>
  <si>
    <t>p.(Trp520*)</t>
  </si>
  <si>
    <t>c.1560G&gt;A</t>
  </si>
  <si>
    <t>p.(?)</t>
  </si>
  <si>
    <t>c.718-1G&gt;C</t>
  </si>
  <si>
    <t>splice</t>
  </si>
  <si>
    <t>c.576+1G&gt;T</t>
  </si>
  <si>
    <t>p.(Arg178Trp)</t>
  </si>
  <si>
    <t xml:space="preserve">c.532C&gt;T </t>
  </si>
  <si>
    <t>c.289+1G&gt;T</t>
  </si>
  <si>
    <t>p.(Phe214Leufs*14)</t>
  </si>
  <si>
    <t>c.645del</t>
  </si>
  <si>
    <t>p.(Ala217Thr)</t>
  </si>
  <si>
    <t>c.649G&gt;A</t>
  </si>
  <si>
    <t>p.(Gln452Hisfs*?)</t>
  </si>
  <si>
    <t>c.1356_1362del</t>
  </si>
  <si>
    <t>p.(Arg343Trp)</t>
  </si>
  <si>
    <t xml:space="preserve">c.1027C&gt;T </t>
  </si>
  <si>
    <t>p.(Arg320Trp)</t>
  </si>
  <si>
    <t xml:space="preserve">c.958C&gt;T </t>
  </si>
  <si>
    <t>p.(Thr319_Arg320insThr)</t>
  </si>
  <si>
    <t>c.954_956dup</t>
  </si>
  <si>
    <t>p.(Asp286Gly)</t>
  </si>
  <si>
    <t xml:space="preserve">c.857A&gt;G </t>
  </si>
  <si>
    <t>p.(Trp34*)</t>
  </si>
  <si>
    <t xml:space="preserve">c.101G&gt;A </t>
  </si>
  <si>
    <t>p.(Glu81*)</t>
  </si>
  <si>
    <t>c.241G&gt;T</t>
  </si>
  <si>
    <t>p.(Leu98Arg)</t>
  </si>
  <si>
    <t>c.293T&gt;G</t>
  </si>
  <si>
    <t>p.(Arg150*)</t>
  </si>
  <si>
    <t>c.448C&gt;T</t>
  </si>
  <si>
    <t>p.(Ser246Asn)</t>
  </si>
  <si>
    <t>c.737G&gt;A</t>
  </si>
  <si>
    <t>p.(Asp250His)</t>
  </si>
  <si>
    <t>c.748G&gt;C</t>
  </si>
  <si>
    <t>p.(Asp250Tyr)</t>
  </si>
  <si>
    <t>c.748G&gt;T</t>
  </si>
  <si>
    <t>p.(Pro310Leu)</t>
  </si>
  <si>
    <t>c.929C&gt;T</t>
  </si>
  <si>
    <t>p.(Gln365Glu)</t>
  </si>
  <si>
    <t>c.1093C&gt;G</t>
  </si>
  <si>
    <t>p.(Arg490Cys)</t>
  </si>
  <si>
    <t>c.1468C&gt;T</t>
  </si>
  <si>
    <t>p.(Glu447Glyfs*10)</t>
  </si>
  <si>
    <t>c.1339dup</t>
  </si>
  <si>
    <t>p.(Ala498Glu)</t>
  </si>
  <si>
    <t>c.1493_1494delinsAA</t>
  </si>
  <si>
    <t>p.(Thr451Profs*?)</t>
  </si>
  <si>
    <t>c.1351del</t>
  </si>
  <si>
    <t>p.(Ala433Hisfs*10)</t>
  </si>
  <si>
    <t>c.1297del</t>
  </si>
  <si>
    <t>p.(Val416Profs*14)</t>
  </si>
  <si>
    <t>c.1246_1247del</t>
  </si>
  <si>
    <t>p.(Glu360*)</t>
  </si>
  <si>
    <t>c.1077dup</t>
  </si>
  <si>
    <t>p.(Leu332Argfs*7)</t>
  </si>
  <si>
    <t>c.995del</t>
  </si>
  <si>
    <t>p.(Leu277Cysfs*71)</t>
  </si>
  <si>
    <t>c.804_829dup</t>
  </si>
  <si>
    <t>p.(Val257Tyrfs*4)</t>
  </si>
  <si>
    <t>c.769del</t>
  </si>
  <si>
    <t>p.(Phe215Leufs*14)</t>
  </si>
  <si>
    <t>c.639del</t>
  </si>
  <si>
    <t>p.(Gly103Alafs*9)</t>
  </si>
  <si>
    <t>c.308_309del</t>
  </si>
  <si>
    <t>p.(Pro50Leufs*26)</t>
  </si>
  <si>
    <t>c.147del</t>
  </si>
  <si>
    <t>p.(Pro31Alafs*28)</t>
  </si>
  <si>
    <t>c.84_90dup</t>
  </si>
  <si>
    <t>p.(Trp22Leufs*53)</t>
  </si>
  <si>
    <t>c.57_60del</t>
  </si>
  <si>
    <t>c.718-2A&gt;G</t>
  </si>
  <si>
    <t>splice acceptor</t>
  </si>
  <si>
    <t>c.368-1G&gt;C</t>
  </si>
  <si>
    <t>c.800-2A&gt;G</t>
  </si>
  <si>
    <t>c.894-1G&gt;A</t>
  </si>
  <si>
    <t>c.894-2A&gt;G</t>
  </si>
  <si>
    <t>c.223-1G&gt;C</t>
  </si>
  <si>
    <t>c.367+1G&gt;A</t>
  </si>
  <si>
    <t>splice donor</t>
  </si>
  <si>
    <t>c.717+1G&gt;A</t>
  </si>
  <si>
    <t>c.576+2delT</t>
  </si>
  <si>
    <t>c.490+1delG</t>
  </si>
  <si>
    <t>c.490+1G&gt;A</t>
  </si>
  <si>
    <t>c.1296+1G&gt;A</t>
  </si>
  <si>
    <t>c.289+1G&gt;A</t>
  </si>
  <si>
    <t>c.102+2T&gt;G</t>
  </si>
  <si>
    <t>c.893+2T&gt;A</t>
  </si>
  <si>
    <t>c.893+1G&gt;T</t>
  </si>
  <si>
    <t>c.1143+1delG</t>
  </si>
  <si>
    <t>In Total</t>
  </si>
  <si>
    <t>Number Variants</t>
  </si>
  <si>
    <t>Euro alles</t>
  </si>
  <si>
    <t>total alles</t>
  </si>
  <si>
    <t>in-house</t>
  </si>
  <si>
    <t>13624*2</t>
  </si>
  <si>
    <t>NM_033109.4(PNPT1)</t>
  </si>
  <si>
    <t>p.(Glu475Gly)</t>
  </si>
  <si>
    <t xml:space="preserve">c.1424A&gt;G </t>
  </si>
  <si>
    <t>p.(Tyr296Cysfs*9)</t>
  </si>
  <si>
    <t>c.887_888del</t>
  </si>
  <si>
    <t>p.(Gln777*)</t>
  </si>
  <si>
    <t>c.2329C&gt;T</t>
  </si>
  <si>
    <t>p.(Leu276*)</t>
  </si>
  <si>
    <t>c.827T&gt;A</t>
  </si>
  <si>
    <t>p.(Ala173Thr)</t>
  </si>
  <si>
    <t xml:space="preserve">c.517G&gt;A </t>
  </si>
  <si>
    <t>Likely pathogenic</t>
  </si>
  <si>
    <t>p.(Ala507Ser)</t>
  </si>
  <si>
    <t xml:space="preserve">c.1519G&gt;T </t>
  </si>
  <si>
    <t>Conflicting interpretations of pathogenicity</t>
  </si>
  <si>
    <t>p.(Pro165Ser)</t>
  </si>
  <si>
    <t xml:space="preserve">c.493C&gt;T </t>
  </si>
  <si>
    <t>p.(Ala510Pro)</t>
  </si>
  <si>
    <t xml:space="preserve">c.1528G&gt;C </t>
  </si>
  <si>
    <t>p.(Met485Val)</t>
  </si>
  <si>
    <t xml:space="preserve">c.1453A&gt;G </t>
  </si>
  <si>
    <t>p.(Gln392Glyfs*8)</t>
  </si>
  <si>
    <t>c.1174_1175del</t>
  </si>
  <si>
    <t>p.(Gln387Arg)</t>
  </si>
  <si>
    <t xml:space="preserve">c.1160A&gt;G </t>
  </si>
  <si>
    <t>p.(Gln254Lys)</t>
  </si>
  <si>
    <t xml:space="preserve">c.760C&gt;A </t>
  </si>
  <si>
    <t>p.(Arg192Gln)</t>
  </si>
  <si>
    <t xml:space="preserve">c.575G&gt;A </t>
  </si>
  <si>
    <t>c.404-1G&gt;A</t>
  </si>
  <si>
    <t>p.(Leu16*)</t>
  </si>
  <si>
    <t>c.46del</t>
  </si>
  <si>
    <t>p.(Glu127Phefs*2)</t>
  </si>
  <si>
    <t>c.379_382del</t>
  </si>
  <si>
    <t>p.(Leu276Phefs*9)</t>
  </si>
  <si>
    <t>c.828del</t>
  </si>
  <si>
    <t>p.(Tyr427Thrfs*17)</t>
  </si>
  <si>
    <t>c.1279del</t>
  </si>
  <si>
    <t>p.(Ile593Tyrfs*8)</t>
  </si>
  <si>
    <t>c.1776dup</t>
  </si>
  <si>
    <t>p.(Ser640Argfs*36)</t>
  </si>
  <si>
    <t>c.1920_1923del</t>
  </si>
  <si>
    <t>c.2070-2A&gt;G</t>
  </si>
  <si>
    <t>c.2014-2A&gt;G</t>
  </si>
  <si>
    <t>c.2013+1G&gt;A</t>
  </si>
  <si>
    <t>c.1674+1G&gt;A</t>
  </si>
  <si>
    <t>c.1284+1G&gt;T</t>
  </si>
  <si>
    <t>c.679+1G&gt;A</t>
  </si>
  <si>
    <t>c.297_297+2delGGT</t>
  </si>
  <si>
    <t>c.297+2dupT</t>
  </si>
  <si>
    <t>c.1441+1G&gt;A</t>
  </si>
  <si>
    <t>NM_001242309.1(PITRM1)</t>
  </si>
  <si>
    <t>p.(Val58Metfs*8)</t>
  </si>
  <si>
    <t>c.171_172insATGCCATTCCTCTCTCTTCCCTAGC</t>
  </si>
  <si>
    <t>p.(Gln59Profs*7)</t>
  </si>
  <si>
    <t>c.175_176insCATTTCTCTCTCTTCCCTAGCGTGC</t>
  </si>
  <si>
    <t>p.(Ala697Argfs*59)</t>
  </si>
  <si>
    <t>c.2088del</t>
  </si>
  <si>
    <t>p.(Phe106Serfs*69)</t>
  </si>
  <si>
    <t>c.315del</t>
  </si>
  <si>
    <t>p.(Glu578*)</t>
  </si>
  <si>
    <t>c.1732G&gt;T</t>
  </si>
  <si>
    <t>p.(Gln243*)</t>
  </si>
  <si>
    <t>c.727C&gt;T</t>
  </si>
  <si>
    <t>p.(Glu721*)</t>
  </si>
  <si>
    <t>c.2161G&gt;T</t>
  </si>
  <si>
    <t>c.2043-1G&gt;T</t>
  </si>
  <si>
    <t>p.(Ser860Cysfs*26)</t>
  </si>
  <si>
    <t>c.2579_2580del</t>
  </si>
  <si>
    <t>p.(Ile279Metfs*12)</t>
  </si>
  <si>
    <t>c.837_841del</t>
  </si>
  <si>
    <t>p.(Val58Alafs*7)</t>
  </si>
  <si>
    <t>c.172_173insCATTCCTCTCTCTTCCCTAGCGTGC</t>
  </si>
  <si>
    <t>c.63+531_63+535delATAAG</t>
  </si>
  <si>
    <t>p.(Gln278*)</t>
  </si>
  <si>
    <t>c.832C&gt;T</t>
  </si>
  <si>
    <t>c.2239-354C&gt;T</t>
  </si>
  <si>
    <t>c.63+536G&gt;T</t>
  </si>
  <si>
    <t>p.(Val58Hisfs*26)</t>
  </si>
  <si>
    <t>c.171_172insCATTCCTCTCTCTTCCCTAGCGTGC</t>
  </si>
  <si>
    <t>c.175_176insCATTGCTCTCTCTTCCCTAGCGTGC</t>
  </si>
  <si>
    <t>p.(Arg151Gln)</t>
  </si>
  <si>
    <t>c.452G&gt;A</t>
  </si>
  <si>
    <t>without</t>
  </si>
  <si>
    <t>?AR</t>
  </si>
  <si>
    <t>p.(Phe896Serfs*9)</t>
  </si>
  <si>
    <t>c.2685_2691del</t>
  </si>
  <si>
    <t>p.(Asp873Lysfs*14)</t>
  </si>
  <si>
    <t>c.2617_2620del</t>
  </si>
  <si>
    <t>p.(Lys845Valfs*41)</t>
  </si>
  <si>
    <t>c.2533_2534del</t>
  </si>
  <si>
    <t>p.(Val841Glyfs*23)</t>
  </si>
  <si>
    <t>c.2522_2528del</t>
  </si>
  <si>
    <t>p.(Phe837Trpfs*8)</t>
  </si>
  <si>
    <t>c.2510_2511del</t>
  </si>
  <si>
    <t>p.(Phe837Leufs*29)</t>
  </si>
  <si>
    <t>c.2511del</t>
  </si>
  <si>
    <t>p.(Glu832Aspfs*13)</t>
  </si>
  <si>
    <t>c.2496_2497del</t>
  </si>
  <si>
    <t>p.(Leu785Glnfs*3)</t>
  </si>
  <si>
    <t>c.2350_2353dup</t>
  </si>
  <si>
    <t>p.(Val740Serfs*16)</t>
  </si>
  <si>
    <t>c.2218del</t>
  </si>
  <si>
    <t>p.(Glu711Asnfs*45)</t>
  </si>
  <si>
    <t>c.2131del</t>
  </si>
  <si>
    <t>p.(Ile670Tyrfs*9)</t>
  </si>
  <si>
    <t>c.2006_2007insC</t>
  </si>
  <si>
    <t>p.(Arg653Aspfs*25)</t>
  </si>
  <si>
    <t>c.1957_1958del</t>
  </si>
  <si>
    <t>p.(Lys602Serfs*5)</t>
  </si>
  <si>
    <t>c.1802_1803dup</t>
  </si>
  <si>
    <t>c.1776-306_1776-305delCT</t>
  </si>
  <si>
    <t>c.1776-325del</t>
  </si>
  <si>
    <t>c.1776-464_1776-463insACGTGCTCCCC</t>
  </si>
  <si>
    <t>p.(Leu575Profs*5)</t>
  </si>
  <si>
    <t>c.1724del</t>
  </si>
  <si>
    <t>p.(Thr540Argfs*56)</t>
  </si>
  <si>
    <t>c.1619_1620del</t>
  </si>
  <si>
    <t>p.(Gln503Profs*6)</t>
  </si>
  <si>
    <t>c.1508_1514del</t>
  </si>
  <si>
    <t>p.(Leu470Ilefs*4)</t>
  </si>
  <si>
    <t>c.1407_1408insAT</t>
  </si>
  <si>
    <t>p.(Asp428Glyfs*14)</t>
  </si>
  <si>
    <t>c.1282dup</t>
  </si>
  <si>
    <t>p.(His406Serfs*20)</t>
  </si>
  <si>
    <t>c.1216_1217del</t>
  </si>
  <si>
    <t>p.(Asp377Glufs*6)</t>
  </si>
  <si>
    <t>c.1131_1134del</t>
  </si>
  <si>
    <t>p.(Phe309Leufs*8)</t>
  </si>
  <si>
    <t>c.922_926dup</t>
  </si>
  <si>
    <t>p.(Cys281Trpfs*11)</t>
  </si>
  <si>
    <t>c.840_841del</t>
  </si>
  <si>
    <t>p.(Tyr226Leufs*7)</t>
  </si>
  <si>
    <t>c.676dup</t>
  </si>
  <si>
    <t>p.(His222Metfs*20)</t>
  </si>
  <si>
    <t>c.664del</t>
  </si>
  <si>
    <t>p.(Cys209Hisfs*10)</t>
  </si>
  <si>
    <t>c.625_626del</t>
  </si>
  <si>
    <t>p.(Arg183Aspfs*13)</t>
  </si>
  <si>
    <t>c.547_548del</t>
  </si>
  <si>
    <t>p.(Asn181Argfs*60)</t>
  </si>
  <si>
    <t>c.542_545del</t>
  </si>
  <si>
    <t>p.(Asn181Lysfs*2)</t>
  </si>
  <si>
    <t>c.542dup</t>
  </si>
  <si>
    <t>p.(Asp180Metfs*61)</t>
  </si>
  <si>
    <t>c.538_541del</t>
  </si>
  <si>
    <t>p.(Cys139Valfs*36)</t>
  </si>
  <si>
    <t>c.414del</t>
  </si>
  <si>
    <t>p.(Tyr114Serfs*41)</t>
  </si>
  <si>
    <t>c.339_340del</t>
  </si>
  <si>
    <t>p.(Pro90Leufs*6)</t>
  </si>
  <si>
    <t>c.269del</t>
  </si>
  <si>
    <t>p.(Phe60Argfs*18)</t>
  </si>
  <si>
    <t>c.177_178insCGTGCGG</t>
  </si>
  <si>
    <t>c.1776-489_1776-488insT</t>
  </si>
  <si>
    <t>p.(Ser98*)</t>
  </si>
  <si>
    <t>c.293_320del</t>
  </si>
  <si>
    <t>c.2727-2A&gt;G</t>
  </si>
  <si>
    <t>c.2624-2A&gt;G</t>
  </si>
  <si>
    <t>c.2478-2A&gt;G</t>
  </si>
  <si>
    <t>c.1942-1G&gt;A</t>
  </si>
  <si>
    <t>c.64-1_64del</t>
  </si>
  <si>
    <t>c.1942-1G&gt;C</t>
  </si>
  <si>
    <t>c.2623+1G&gt;T</t>
  </si>
  <si>
    <t>c.2042+2T&gt;A</t>
  </si>
  <si>
    <t>c.1941+1G&gt;A</t>
  </si>
  <si>
    <t>c.1941+1G&gt;T</t>
  </si>
  <si>
    <t>c.1776-248T&gt;A</t>
  </si>
  <si>
    <t>c.1776-432T&gt;G</t>
  </si>
  <si>
    <t>c.822+2T&gt;C</t>
  </si>
  <si>
    <t>c.695+1G&gt;A</t>
  </si>
  <si>
    <t>c.437+1G&gt;A</t>
  </si>
  <si>
    <t>c.63+2615T&gt;A</t>
  </si>
  <si>
    <t>c.58_63+5del</t>
  </si>
  <si>
    <t>c.1775+1G&gt;T</t>
  </si>
  <si>
    <t>minimum Prevalence</t>
  </si>
  <si>
    <t>NM_032861.3(SERAC1)</t>
  </si>
  <si>
    <t>c.1403+1G&gt;C</t>
  </si>
  <si>
    <t>yes1</t>
  </si>
  <si>
    <t>p.(Val371Alafs*22)</t>
  </si>
  <si>
    <t>c.1112_1113del</t>
  </si>
  <si>
    <t>p.(Tyr548*)</t>
  </si>
  <si>
    <t>c.1644T&gt;G</t>
  </si>
  <si>
    <t>p.(Ser498Thr)</t>
  </si>
  <si>
    <t>c.1493G&gt;C</t>
  </si>
  <si>
    <t>p.(Thr147Argfs*22)</t>
  </si>
  <si>
    <t>c.438del</t>
  </si>
  <si>
    <t>p.(Gln372*)</t>
  </si>
  <si>
    <t>c.1114C&gt;T</t>
  </si>
  <si>
    <t>p.(Glu329*)</t>
  </si>
  <si>
    <t>c.985G&gt;T</t>
  </si>
  <si>
    <t>c.1829-2A&gt;G</t>
  </si>
  <si>
    <t>c.739-2A&gt;G</t>
  </si>
  <si>
    <t>p.(Cys7Trp)</t>
  </si>
  <si>
    <t xml:space="preserve">c.21C&gt;G </t>
  </si>
  <si>
    <t>p.(Arg639Pro)</t>
  </si>
  <si>
    <t xml:space="preserve">c.1916G&gt;C </t>
  </si>
  <si>
    <t>c.1822_1828+10del17insACCAACAGG</t>
  </si>
  <si>
    <t>p.(Leu550Serfs*19)</t>
  </si>
  <si>
    <t xml:space="preserve">c.1643_1646dup </t>
  </si>
  <si>
    <t>p.(Val544Leufs*43)</t>
  </si>
  <si>
    <t>c.1628_1629dup</t>
  </si>
  <si>
    <t>p.(Ser531Asn)</t>
  </si>
  <si>
    <t xml:space="preserve">c.1592G&gt;A </t>
  </si>
  <si>
    <t>p.(Gly526Glu)</t>
  </si>
  <si>
    <t xml:space="preserve">c.1577G&gt;A </t>
  </si>
  <si>
    <t>c.1501+3_1501+6delAAGT</t>
  </si>
  <si>
    <t>c.1501+2T&gt;C</t>
  </si>
  <si>
    <t>p.(Leu479del)</t>
  </si>
  <si>
    <t>c.1435_1437del</t>
  </si>
  <si>
    <t>p.(Val451Ilefs*5)</t>
  </si>
  <si>
    <t>c.1347_1350dup</t>
  </si>
  <si>
    <t>p.(Gln390Profs*29)</t>
  </si>
  <si>
    <t>c.1167_1170del</t>
  </si>
  <si>
    <t>p.(Arg387*)</t>
  </si>
  <si>
    <t xml:space="preserve">c.1159C&gt;T </t>
  </si>
  <si>
    <t>p.(Gln376*)</t>
  </si>
  <si>
    <t xml:space="preserve">c.1126C&gt;T </t>
  </si>
  <si>
    <t>p.(Arg368*)</t>
  </si>
  <si>
    <t xml:space="preserve">c.1102C&gt;T </t>
  </si>
  <si>
    <t>p.(Gln165*)</t>
  </si>
  <si>
    <t>p.(Arg148*)</t>
  </si>
  <si>
    <t xml:space="preserve">c.442C&gt;T </t>
  </si>
  <si>
    <t>c.265_265+1insCATG</t>
  </si>
  <si>
    <t>p.(Val77Metfs*7)</t>
  </si>
  <si>
    <t>c.227_228dup</t>
  </si>
  <si>
    <t>p.(Arg68*)</t>
  </si>
  <si>
    <t xml:space="preserve">c.202C&gt;T </t>
  </si>
  <si>
    <t>c.91+6T&gt;C</t>
  </si>
  <si>
    <t>Pathogenic/Likely pathogenic</t>
  </si>
  <si>
    <t>p.(Asp224Gly)</t>
  </si>
  <si>
    <t>c.671A&gt;G</t>
  </si>
  <si>
    <t>p.(Gly401Asp)</t>
  </si>
  <si>
    <t>c.1202G&gt;A</t>
  </si>
  <si>
    <t>p.(Gly404Glu)</t>
  </si>
  <si>
    <t>c.1211G&gt;A</t>
  </si>
  <si>
    <t>p.(Gln642*)</t>
  </si>
  <si>
    <t>c.1924C&gt;T</t>
  </si>
  <si>
    <t>c.128+4A&gt;G</t>
  </si>
  <si>
    <t>p.(Leu193Serfs*9)</t>
  </si>
  <si>
    <t>c.576del</t>
  </si>
  <si>
    <t>p.(Pro267Leufs*10)</t>
  </si>
  <si>
    <t>c.800del</t>
  </si>
  <si>
    <t>p.(Trp340Glyfs*9)</t>
  </si>
  <si>
    <t>c.1018del</t>
  </si>
  <si>
    <t>p.(Ser156Cysfs*17)</t>
  </si>
  <si>
    <t>c.456_466dup</t>
  </si>
  <si>
    <t>p.(Trp438*)</t>
  </si>
  <si>
    <t>c.1309_1313dup</t>
  </si>
  <si>
    <t>p.(Ser450dup)</t>
  </si>
  <si>
    <t>c.1347_1349dup</t>
  </si>
  <si>
    <t>p.(Gly536Ilefs*56)</t>
  </si>
  <si>
    <t>c.1589_1605dup</t>
  </si>
  <si>
    <t>p.(Leu233*)</t>
  </si>
  <si>
    <t>c.698_699delinsAGTGATA</t>
  </si>
  <si>
    <t>p.(Ile322Metfs*6)</t>
  </si>
  <si>
    <t>c.966del</t>
  </si>
  <si>
    <t>p.(Thr79Serfs*40)</t>
  </si>
  <si>
    <t>c.236_237del</t>
  </si>
  <si>
    <t>p.(Ser45Tyrfs*10)</t>
  </si>
  <si>
    <t>c.134_137del</t>
  </si>
  <si>
    <t>p.(Ala107Glufs*20)</t>
  </si>
  <si>
    <t>c.320del</t>
  </si>
  <si>
    <t>p.(Arg103Lysfs*17)</t>
  </si>
  <si>
    <t>c.305dup</t>
  </si>
  <si>
    <t>p.(Ser356Phefs*37)</t>
  </si>
  <si>
    <t>c.1067_1068del</t>
  </si>
  <si>
    <t>p.(Tyr453Leufs*2)</t>
  </si>
  <si>
    <t>c.1357dup</t>
  </si>
  <si>
    <t>p.(Ser560Thrfs*9)</t>
  </si>
  <si>
    <t>c.1675_1678dup</t>
  </si>
  <si>
    <t>p.(Glu541Valfs*4)</t>
  </si>
  <si>
    <t>c.1622_1623del</t>
  </si>
  <si>
    <t>p.(Ser543Cysfs*2)</t>
  </si>
  <si>
    <t>c.1628_1629del</t>
  </si>
  <si>
    <t>p.(Tyr530Leufs*56)</t>
  </si>
  <si>
    <t>c.1589del</t>
  </si>
  <si>
    <t>p.(Thr519Serfs*12)</t>
  </si>
  <si>
    <t>c.1556_1557del</t>
  </si>
  <si>
    <t>p.(Thr513Argfs*5)</t>
  </si>
  <si>
    <t>c.1537del</t>
  </si>
  <si>
    <t>p.(Ala609Serfs*14)</t>
  </si>
  <si>
    <t>c.1823dup</t>
  </si>
  <si>
    <t>p.(Val588Glyfs*11)</t>
  </si>
  <si>
    <t>c.1763del</t>
  </si>
  <si>
    <t>p.(Phe573Trpfs*12)</t>
  </si>
  <si>
    <t>c.1718_1721del</t>
  </si>
  <si>
    <t>p.(Ser563Phefs*5)</t>
  </si>
  <si>
    <t>c.1687dup</t>
  </si>
  <si>
    <t>p.(Ser239Argfs*3)</t>
  </si>
  <si>
    <t>c.717_720del</t>
  </si>
  <si>
    <t>c.1016-1G&gt;C</t>
  </si>
  <si>
    <t>c.1309-2A&gt;G</t>
  </si>
  <si>
    <t>c.1685-1G&gt;C</t>
  </si>
  <si>
    <t>c.1015+2T&gt;G</t>
  </si>
  <si>
    <t>c.1684+2T&gt;C</t>
  </si>
  <si>
    <t>NM_024537.3(CARS2)</t>
  </si>
  <si>
    <t>p.(Thr59Asnfs*19)</t>
  </si>
  <si>
    <t>c.175dup</t>
  </si>
  <si>
    <t>c.1318-2A&gt;G</t>
  </si>
  <si>
    <t>c.394-1G&gt;T</t>
  </si>
  <si>
    <t>p.(Glu63*)</t>
  </si>
  <si>
    <t>c.187G&gt;T</t>
  </si>
  <si>
    <t>p.(Ile454Asnfs*5)</t>
  </si>
  <si>
    <t>c.1360dup</t>
  </si>
  <si>
    <t>p.(Phe293Serfs*36)</t>
  </si>
  <si>
    <t>c.878_879del</t>
  </si>
  <si>
    <t>p.(Pro251Leu)</t>
  </si>
  <si>
    <t>c.752C&gt;T</t>
  </si>
  <si>
    <t>p.(Ala219Thr)</t>
  </si>
  <si>
    <t xml:space="preserve">c.655G&gt;A </t>
  </si>
  <si>
    <t>p.(Glu217del)</t>
  </si>
  <si>
    <t>c.649_651del</t>
  </si>
  <si>
    <t>p.(Arg512Glyfs*6)</t>
  </si>
  <si>
    <t>c.1534del</t>
  </si>
  <si>
    <t>p.(Val497Glyfs*101)</t>
  </si>
  <si>
    <t>c.1489dup</t>
  </si>
  <si>
    <t>p.(Asn470Ilefs*48)</t>
  </si>
  <si>
    <t>c.1409del</t>
  </si>
  <si>
    <t>p.(Gln459Valfs*3)</t>
  </si>
  <si>
    <t>c.1375_1376del</t>
  </si>
  <si>
    <t>p.(Ser389Trpfs*26)</t>
  </si>
  <si>
    <t>c.1162_1165dup</t>
  </si>
  <si>
    <t>p.(Asp357*)</t>
  </si>
  <si>
    <t>c.1068dup</t>
  </si>
  <si>
    <t>p.(Asp338Metfs*44)</t>
  </si>
  <si>
    <t>c.1011del</t>
  </si>
  <si>
    <t>p.(Pro248Thrfs*15)</t>
  </si>
  <si>
    <t>c.741dup</t>
  </si>
  <si>
    <t>p.(Trp246Glyfs*31)</t>
  </si>
  <si>
    <t>c.735del</t>
  </si>
  <si>
    <t>p.(Ala243Profs*34)</t>
  </si>
  <si>
    <t>c.727del</t>
  </si>
  <si>
    <t>p.(Ile173Leufs*7)</t>
  </si>
  <si>
    <t>c.516_517insCTTATCT</t>
  </si>
  <si>
    <t>p.(Ala137Argfs*8)</t>
  </si>
  <si>
    <t>c.408dup</t>
  </si>
  <si>
    <t>p.(Ala129Aspfs*13)</t>
  </si>
  <si>
    <t>c.386_393del</t>
  </si>
  <si>
    <t>p.(Lys106Asnfs*17)</t>
  </si>
  <si>
    <t>c.318_319del</t>
  </si>
  <si>
    <t>p.(His85Argfs*11)</t>
  </si>
  <si>
    <t>c.254_255del</t>
  </si>
  <si>
    <t>p.(Ile66Profs*13)</t>
  </si>
  <si>
    <t>c.191_194dup</t>
  </si>
  <si>
    <t>p.(Arg23Glyfs*43)</t>
  </si>
  <si>
    <t>c.66del</t>
  </si>
  <si>
    <t>p.(Ala436Argfs*3)</t>
  </si>
  <si>
    <t>c.1306del</t>
  </si>
  <si>
    <t>p.(Asp510Glyfs*88)</t>
  </si>
  <si>
    <t>c.1528dup</t>
  </si>
  <si>
    <t>p.(Trp26Cysfs*41)</t>
  </si>
  <si>
    <t>c.76_77dup</t>
  </si>
  <si>
    <t>p.(Gly20Leufs*47)</t>
  </si>
  <si>
    <t>c.57_58insTT</t>
  </si>
  <si>
    <t>p.(Pro12Tyrfs*73)</t>
  </si>
  <si>
    <t>c.12_33dup</t>
  </si>
  <si>
    <t>c.1624-2A&gt;G</t>
  </si>
  <si>
    <t>c.920-2A&gt;G</t>
  </si>
  <si>
    <t>c.466-1G&gt;A</t>
  </si>
  <si>
    <t>c.466-2A&gt;G</t>
  </si>
  <si>
    <t>c.276-2A&gt;G</t>
  </si>
  <si>
    <t>c.1623+1G&gt;C</t>
  </si>
  <si>
    <t>c.1054+1G&gt;A</t>
  </si>
  <si>
    <t>c.987_987+4delGGTAA</t>
  </si>
  <si>
    <t>c.1623+2T&gt;A</t>
  </si>
  <si>
    <t>c.393+1G&gt;A</t>
  </si>
  <si>
    <t>NM_017875.2(SLC25A38)</t>
  </si>
  <si>
    <t>p.(Asp209His)</t>
  </si>
  <si>
    <t>c.625G&gt;C</t>
  </si>
  <si>
    <t>c.791_792+2del</t>
  </si>
  <si>
    <t>c.277-2A&gt;C</t>
  </si>
  <si>
    <t>p.(Arg187*)</t>
  </si>
  <si>
    <t>c.559C&gt;T</t>
  </si>
  <si>
    <t>p.(Gln56*)</t>
  </si>
  <si>
    <t xml:space="preserve">c.166C&gt;T </t>
  </si>
  <si>
    <t>c.277-1G&gt;A</t>
  </si>
  <si>
    <t>p.(Tyr109Leufs*43)</t>
  </si>
  <si>
    <t>c.324_325del</t>
  </si>
  <si>
    <t>p.(Arg117*)</t>
  </si>
  <si>
    <t xml:space="preserve">c.349C&gt;T </t>
  </si>
  <si>
    <t>p.(Arg187Pro)</t>
  </si>
  <si>
    <t xml:space="preserve">c.560G&gt;C </t>
  </si>
  <si>
    <t>p.(Lys264*)</t>
  </si>
  <si>
    <t xml:space="preserve">c.790A&gt;T </t>
  </si>
  <si>
    <t>p.(Trp87*)</t>
  </si>
  <si>
    <t>c.260G&gt;A</t>
  </si>
  <si>
    <t>p.(Ile94Asn)</t>
  </si>
  <si>
    <t>c.281T&gt;A</t>
  </si>
  <si>
    <t>p.(Gly130Glu)</t>
  </si>
  <si>
    <t>c.389G&gt;A</t>
  </si>
  <si>
    <t>p.(Arg134Cys)</t>
  </si>
  <si>
    <t>c.400C&gt;T</t>
  </si>
  <si>
    <t>p.(Arg134His)</t>
  </si>
  <si>
    <t>c.401G&gt;A</t>
  </si>
  <si>
    <t>p.(Ile147Asn)</t>
  </si>
  <si>
    <t>c.440T&gt;A</t>
  </si>
  <si>
    <t>p.(Gly157Arg)</t>
  </si>
  <si>
    <t>c.469G&gt;C</t>
  </si>
  <si>
    <t>p.(Pro190Arg)</t>
  </si>
  <si>
    <t>c.569C&gt;G</t>
  </si>
  <si>
    <t>p.(Gly228Val)</t>
  </si>
  <si>
    <t>c.683G&gt;T</t>
  </si>
  <si>
    <t>p.(Leu230Pro)</t>
  </si>
  <si>
    <t>c.689T&gt;C</t>
  </si>
  <si>
    <t>p.(Arg278Gly)</t>
  </si>
  <si>
    <t>c.832C&gt;G</t>
  </si>
  <si>
    <t>p.(Tyr293*)</t>
  </si>
  <si>
    <t>c.879T&gt;G</t>
  </si>
  <si>
    <t>p.(*305Argext*28)</t>
  </si>
  <si>
    <t>c.913T&gt;C</t>
  </si>
  <si>
    <t>c.277-2A&gt;G</t>
  </si>
  <si>
    <t>p.(Lys112Asnfs*37)</t>
  </si>
  <si>
    <t>c.336_346del</t>
  </si>
  <si>
    <t>p.(Ile161Tyrfs*12)</t>
  </si>
  <si>
    <t>c.480dup</t>
  </si>
  <si>
    <t>p.(Ile144Alafs*3)</t>
  </si>
  <si>
    <t>c.429_431delinsAG</t>
  </si>
  <si>
    <t>p.(Met23Ilefs*5)</t>
  </si>
  <si>
    <t>c.69del</t>
  </si>
  <si>
    <t>p.(Ile28Asnfs*25)</t>
  </si>
  <si>
    <t>c.82dup</t>
  </si>
  <si>
    <t>p.(Ala30Valfs*46)</t>
  </si>
  <si>
    <t>c.89del</t>
  </si>
  <si>
    <t>p.(Ser41Tyrfs*11)</t>
  </si>
  <si>
    <t>c.122_123del</t>
  </si>
  <si>
    <t>p.(Tyr158*)</t>
  </si>
  <si>
    <t>c.472_473del</t>
  </si>
  <si>
    <t>p.(Cys223Trpfs*67)</t>
  </si>
  <si>
    <t>c.669_682del</t>
  </si>
  <si>
    <t>p.(Val131Trpfs*16)</t>
  </si>
  <si>
    <t>c.391del</t>
  </si>
  <si>
    <t>p.(Ala231Profs*4)</t>
  </si>
  <si>
    <t>c.691del</t>
  </si>
  <si>
    <t>c.457-1G&gt;T</t>
  </si>
  <si>
    <t>c.69+1G&gt;A</t>
  </si>
  <si>
    <t>NM_005932.3(MIPEP)</t>
  </si>
  <si>
    <t>p.(Lys343Glu)</t>
  </si>
  <si>
    <t xml:space="preserve">c.1027A&gt;G </t>
  </si>
  <si>
    <t>p.(His512Asp)</t>
  </si>
  <si>
    <t xml:space="preserve">c.1534C&gt;G </t>
  </si>
  <si>
    <t>p.(Gln439Serfs*58)</t>
  </si>
  <si>
    <t>c.1314dup</t>
  </si>
  <si>
    <t>p.(Asn347Lysfs*25)</t>
  </si>
  <si>
    <t>c.1040dup</t>
  </si>
  <si>
    <t>p.(Ile127Metfs*23)</t>
  </si>
  <si>
    <t>c.381del</t>
  </si>
  <si>
    <t>c.1653+1G&gt;A</t>
  </si>
  <si>
    <t>c.1848+2T&gt;G</t>
  </si>
  <si>
    <t>p.(Phe380Leufs*16)</t>
  </si>
  <si>
    <t>c.1137_1138insC</t>
  </si>
  <si>
    <t>p.(Glu200*)</t>
  </si>
  <si>
    <t>c.598G&gt;T</t>
  </si>
  <si>
    <t>p.(Gly609Alafs*86)</t>
  </si>
  <si>
    <t>c.1826del</t>
  </si>
  <si>
    <t>p.(Thr88Asnfs*18)</t>
  </si>
  <si>
    <t>c.263_266del</t>
  </si>
  <si>
    <t>p.(Glu284Aspfs*27)</t>
  </si>
  <si>
    <t>c.852del</t>
  </si>
  <si>
    <t>p.(Val317Hisfs*5)</t>
  </si>
  <si>
    <t>c.949_950del</t>
  </si>
  <si>
    <t>p.(Met344Asnfs*2)</t>
  </si>
  <si>
    <t>c.1031_1034del</t>
  </si>
  <si>
    <t>p.(Tyr360Leufs*12)</t>
  </si>
  <si>
    <t>c.1076dup</t>
  </si>
  <si>
    <t>p.(Ile400Phefs*58)</t>
  </si>
  <si>
    <t>c.1197del</t>
  </si>
  <si>
    <t>p.(Lys458Argfs*11)</t>
  </si>
  <si>
    <t>c.1373del</t>
  </si>
  <si>
    <t>p.(Asn541Thrfs*52)</t>
  </si>
  <si>
    <t>c.1622del</t>
  </si>
  <si>
    <t>p.(Gln604Argfs*27)</t>
  </si>
  <si>
    <t>c.1811_1812del</t>
  </si>
  <si>
    <t>p.(Ile599Asnfs*33)</t>
  </si>
  <si>
    <t>c.1795dup</t>
  </si>
  <si>
    <t>c.364-1G&gt;A</t>
  </si>
  <si>
    <t>c.453-2A&gt;C</t>
  </si>
  <si>
    <t>c.540-1G&gt;A</t>
  </si>
  <si>
    <t>c.1544-1G&gt;C</t>
  </si>
  <si>
    <t>c.1729-2A&gt;G</t>
  </si>
  <si>
    <t>c.1970+1G&gt;A</t>
  </si>
  <si>
    <t>c.786+1G&gt;C</t>
  </si>
  <si>
    <t>c.1053+1delG</t>
  </si>
  <si>
    <t>c.1106+2T&gt;A</t>
  </si>
  <si>
    <t>c.1543+1G&gt;A</t>
  </si>
  <si>
    <t>p.(Met471Cysfs*2)</t>
  </si>
  <si>
    <t>c.1408del</t>
  </si>
  <si>
    <t>p.(Glu602*)</t>
  </si>
  <si>
    <t xml:space="preserve">c.1804G&gt;T </t>
  </si>
  <si>
    <t>c.1339-2A&gt;C</t>
  </si>
  <si>
    <t>c.1729-1G&gt;T</t>
  </si>
  <si>
    <t>p.(Leu282*)</t>
  </si>
  <si>
    <t>c.845del</t>
  </si>
  <si>
    <t>c.364-2A&gt;C</t>
  </si>
  <si>
    <t>c.1260+2T&gt;C</t>
  </si>
  <si>
    <t>c.1107-1G&gt;T</t>
  </si>
  <si>
    <t>p.(Ala523Cysfs*2)</t>
  </si>
  <si>
    <t>c.1566dup</t>
  </si>
  <si>
    <t>c.190-1G&gt;C</t>
  </si>
  <si>
    <t>p.(Arg369Lysfs*3)</t>
  </si>
  <si>
    <t>c.1105dup</t>
  </si>
  <si>
    <t>c.603+1G&gt;A</t>
  </si>
  <si>
    <t>p.(Leu306Phe)</t>
  </si>
  <si>
    <t xml:space="preserve">c.916C&gt;T </t>
  </si>
  <si>
    <t>c.1970+2T&gt;A</t>
  </si>
  <si>
    <t>p.(Leu171Thrfs*6)</t>
  </si>
  <si>
    <t>c.510dup</t>
  </si>
  <si>
    <t>c.1053+1G&gt;A</t>
  </si>
  <si>
    <t>p.(Tyr586Profs*2)</t>
  </si>
  <si>
    <t>c.1756_1771del</t>
  </si>
  <si>
    <t>p.(Leu582Arg)</t>
  </si>
  <si>
    <t xml:space="preserve">c.1745T&gt;G </t>
  </si>
  <si>
    <t>p.(Leu71Gln)</t>
  </si>
  <si>
    <t xml:space="preserve">c.212T&gt;A </t>
  </si>
  <si>
    <t>In Total</t>
    <phoneticPr fontId="12" type="noConversion"/>
  </si>
  <si>
    <t>Protein</t>
    <phoneticPr fontId="4" type="noConversion"/>
  </si>
  <si>
    <t>cDNA</t>
    <phoneticPr fontId="4" type="noConversion"/>
  </si>
  <si>
    <t>MAF in in-house database</t>
  </si>
  <si>
    <t>MAF of European population (Non-Finnish) in gnomAD dataset</t>
    <phoneticPr fontId="4" type="noConversion"/>
  </si>
  <si>
    <t>MAF of total population in gnomAD dataset</t>
    <phoneticPr fontId="4" type="noConversion"/>
  </si>
  <si>
    <t>gnomAD dataset</t>
    <phoneticPr fontId="4" type="noConversion"/>
  </si>
  <si>
    <t>SCO2 (NM_001169109.1)</t>
  </si>
  <si>
    <t>p.(Glu140Lys)</t>
  </si>
  <si>
    <t>c.418G&gt;A</t>
  </si>
  <si>
    <t>yes</t>
    <phoneticPr fontId="4" type="noConversion"/>
  </si>
  <si>
    <t>p.(Arg120Trp)</t>
  </si>
  <si>
    <t>c.358C&gt;T</t>
  </si>
  <si>
    <t>p.(Arg171Trp)</t>
  </si>
  <si>
    <t>c.511C&gt;T</t>
  </si>
  <si>
    <t>p.(Val160Gly)</t>
  </si>
  <si>
    <t xml:space="preserve"> c.479T&gt;G</t>
  </si>
  <si>
    <t>p.(Gln53*)</t>
  </si>
  <si>
    <t>c.157C&gt;T</t>
  </si>
  <si>
    <t>p.(Arg6Glnfs*82)</t>
  </si>
  <si>
    <t>c.16_17insAGCATGCAGCAGTGACTCA</t>
  </si>
  <si>
    <t>p.(Gly193Ser)</t>
  </si>
  <si>
    <t xml:space="preserve"> c.577G&gt;A</t>
  </si>
  <si>
    <t>p.(Met258Thr)</t>
  </si>
  <si>
    <t>c.773T&gt;C</t>
  </si>
  <si>
    <t>—</t>
    <phoneticPr fontId="4" type="noConversion"/>
  </si>
  <si>
    <t>no</t>
    <phoneticPr fontId="4" type="noConversion"/>
  </si>
  <si>
    <t>p.(Arg187Aspfs*5)</t>
  </si>
  <si>
    <t>c.559del</t>
  </si>
  <si>
    <t>p.(Ala178Glyfs*25)</t>
  </si>
  <si>
    <t>c.532dup</t>
  </si>
  <si>
    <t>p.(His109Glnfs*9)</t>
  </si>
  <si>
    <t>c.327_328del</t>
  </si>
  <si>
    <t>p.(Cys133*)</t>
  </si>
  <si>
    <t>c.399C&gt;A</t>
  </si>
  <si>
    <t>p.(Gln122*)</t>
  </si>
  <si>
    <t>c.364C&gt;T</t>
  </si>
  <si>
    <t>p.(Glu83*)</t>
  </si>
  <si>
    <t>c.247G&gt;T</t>
  </si>
  <si>
    <t>p.(Arg112Trp)</t>
  </si>
  <si>
    <t>c.334C&gt;T</t>
  </si>
  <si>
    <t>p.(Ile63Metfs*22)</t>
  </si>
  <si>
    <t>c.179_188dup</t>
  </si>
  <si>
    <t>p.(Ser225Phe)</t>
  </si>
  <si>
    <t xml:space="preserve">c.674C&gt;T </t>
  </si>
  <si>
    <t>p.(Cys133Tyr)</t>
  </si>
  <si>
    <t>c.398G&gt;A</t>
  </si>
  <si>
    <t>p.(Arg90*)</t>
  </si>
  <si>
    <t xml:space="preserve">c.268C&gt;T </t>
  </si>
  <si>
    <t>p.(Trp36*)</t>
  </si>
  <si>
    <t>c.107G&gt;A</t>
  </si>
  <si>
    <t>p.(Val207Argfs*10)</t>
  </si>
  <si>
    <t>c.618dup</t>
  </si>
  <si>
    <t>p.(Arg179Cys)</t>
  </si>
  <si>
    <t>c.535C&gt;T</t>
  </si>
  <si>
    <t>p.(Leu151Pro)</t>
  </si>
  <si>
    <t>c.452T&gt;C</t>
  </si>
  <si>
    <t>p.(Val160Ala)</t>
  </si>
  <si>
    <t xml:space="preserve"> c.479T&gt;C</t>
  </si>
  <si>
    <t>p.(Asp223Asn)</t>
  </si>
  <si>
    <t>c.667G&gt;A</t>
  </si>
  <si>
    <t>p.(Pro233Thr)</t>
  </si>
  <si>
    <t>c.697C&gt;A</t>
  </si>
  <si>
    <t>p.(Ile136_Asp139del)</t>
  </si>
  <si>
    <t>c.402_413del</t>
  </si>
  <si>
    <t>p.(His132Profs*60)</t>
  </si>
  <si>
    <t>c.395del</t>
  </si>
  <si>
    <t>p.(Gln122Profs*14)</t>
  </si>
  <si>
    <t>c.364dup</t>
  </si>
  <si>
    <t>p.(Asp252Valfs*24)</t>
  </si>
  <si>
    <t>c.755_758del</t>
  </si>
  <si>
    <t>p.(Asp252Argfs*?)</t>
  </si>
  <si>
    <t>c.753dup</t>
  </si>
  <si>
    <t>p.(Arg206Alafs*71)</t>
  </si>
  <si>
    <t>c.616del</t>
  </si>
  <si>
    <t>p.(Ser204Lysfs*13)</t>
  </si>
  <si>
    <t>c.610dup</t>
  </si>
  <si>
    <t>p.(His185Glnfs*6)</t>
  </si>
  <si>
    <t>c.555_558del</t>
  </si>
  <si>
    <t>p.(Asp183Thrfs*9)</t>
  </si>
  <si>
    <t>c.547del</t>
  </si>
  <si>
    <t>p.(Glu152Lysfs*40)</t>
  </si>
  <si>
    <t>c.454del</t>
  </si>
  <si>
    <t>p.(Pro134Argfs*41)</t>
  </si>
  <si>
    <t>c.401_402del</t>
  </si>
  <si>
    <t>p.(Gly121Alafs*5)</t>
  </si>
  <si>
    <t>c.362del</t>
  </si>
  <si>
    <t>p.(Arg120Glyfs*6)</t>
  </si>
  <si>
    <t>c.358del</t>
  </si>
  <si>
    <t>p.(Lys116Glnfs*3)</t>
  </si>
  <si>
    <t>c.345dup</t>
  </si>
  <si>
    <t>p.(Glu92Cysfs*32)</t>
  </si>
  <si>
    <t>c.273_279del</t>
  </si>
  <si>
    <t>p.(Arg90Glnfs*36)</t>
  </si>
  <si>
    <t>p.(Arg84Alafs*34)</t>
  </si>
  <si>
    <t>c.250_251del</t>
  </si>
  <si>
    <t>p.(Leu76Profs*2)</t>
  </si>
  <si>
    <t>c.227_230del</t>
  </si>
  <si>
    <t>p.(Glu45Aspfs*36)</t>
  </si>
  <si>
    <t>c.135_136del</t>
  </si>
  <si>
    <t>p.(His32Glnfs*19)</t>
  </si>
  <si>
    <t>c.96_132del</t>
  </si>
  <si>
    <t>p.(Thr25Argfs*54)</t>
  </si>
  <si>
    <t>c.74_81del</t>
  </si>
  <si>
    <t>p.(Gln16Alafs*65)</t>
  </si>
  <si>
    <t>c.45_46del</t>
  </si>
  <si>
    <t>p.(Tyr209Thrfs*68)</t>
  </si>
  <si>
    <t>c.624del</t>
  </si>
  <si>
    <t>p.(Leu189Glyfs*13)</t>
  </si>
  <si>
    <t>c.564_565del</t>
  </si>
  <si>
    <t>p.(Tyr241*)</t>
  </si>
  <si>
    <t>c.723C&gt;G</t>
  </si>
  <si>
    <t>p.(Gln182*)</t>
  </si>
  <si>
    <t>c.544C&gt;T</t>
  </si>
  <si>
    <t>p.(Gln146*)</t>
  </si>
  <si>
    <t>c.436C&gt;T</t>
  </si>
  <si>
    <t>p.(Lys89*)</t>
  </si>
  <si>
    <t>c.265A&gt;T</t>
  </si>
  <si>
    <t>p.(Trp75*)</t>
  </si>
  <si>
    <t>c.225G&gt;A</t>
  </si>
  <si>
    <t>p.(Tyr180*)</t>
  </si>
  <si>
    <t>c.540C&gt;A</t>
  </si>
  <si>
    <t>In Total</t>
    <phoneticPr fontId="4" type="noConversion"/>
  </si>
  <si>
    <t>Protein</t>
  </si>
  <si>
    <t>cDNA</t>
  </si>
  <si>
    <t>MAF in in-house database</t>
    <phoneticPr fontId="4" type="noConversion"/>
  </si>
  <si>
    <t>MAF of European population (Non-Finnish) in gnomAD dataset</t>
  </si>
  <si>
    <t>MAF of total population in gnomAD dataset</t>
  </si>
  <si>
    <t>gnomAD dataset</t>
  </si>
  <si>
    <t>LRPPRC (NM_133259.3)</t>
  </si>
  <si>
    <t>p.(Lys941Asnfs*2)</t>
  </si>
  <si>
    <t>c.2823del</t>
  </si>
  <si>
    <t>—</t>
  </si>
  <si>
    <t>p.(Leu1389*)</t>
  </si>
  <si>
    <t>c.4166T&gt;A</t>
  </si>
  <si>
    <t>p.(Gln69*)</t>
  </si>
  <si>
    <t>c.205C&gt;T</t>
  </si>
  <si>
    <t>p.(His1096Thrfs*7)</t>
  </si>
  <si>
    <t>c.3286del</t>
  </si>
  <si>
    <t>p.(Glu1377Glyfs*4)</t>
  </si>
  <si>
    <t>c.4129dup</t>
  </si>
  <si>
    <t>p.(Phe1009Leufs*4)</t>
  </si>
  <si>
    <t>c.2971_3026dup</t>
  </si>
  <si>
    <t>p.(Tyr1359*)</t>
  </si>
  <si>
    <t>c.4077C&gt;A</t>
  </si>
  <si>
    <t>c.1735+1G&gt;T</t>
  </si>
  <si>
    <t>p.(Glu1377Lysfs*10)</t>
  </si>
  <si>
    <t>c.4128del</t>
  </si>
  <si>
    <t>p.(Glu497*)</t>
  </si>
  <si>
    <t>c.1489_1582del</t>
  </si>
  <si>
    <t>p.(Lys909del)</t>
  </si>
  <si>
    <t>c.2726_2728del</t>
  </si>
  <si>
    <t>p.(Val866del)</t>
  </si>
  <si>
    <t>c.2595_2597del</t>
  </si>
  <si>
    <t xml:space="preserve"> c.3900+1G&gt;T</t>
  </si>
  <si>
    <t>p.(Tyr1321*)</t>
  </si>
  <si>
    <t>c.3963C&gt;A</t>
  </si>
  <si>
    <t>p.(Arg1276_Lys1300del)</t>
  </si>
  <si>
    <t>c.3826_3900del</t>
  </si>
  <si>
    <t>p.(Ala1270Val)</t>
  </si>
  <si>
    <t>c.3809C&gt;T</t>
  </si>
  <si>
    <t>p.(Gly1050Argfs*4)</t>
  </si>
  <si>
    <t>c.3147dup</t>
  </si>
  <si>
    <t>p.(Leu808Trp)</t>
  </si>
  <si>
    <t>c.2423T&gt;G</t>
  </si>
  <si>
    <t>p.(Gly800Ser)</t>
  </si>
  <si>
    <t>c.2398G&gt;A</t>
  </si>
  <si>
    <t>c.2210+4A&gt;C</t>
  </si>
  <si>
    <t>c.1920+1G&gt;T</t>
  </si>
  <si>
    <t>p.(Gln598*)</t>
  </si>
  <si>
    <t xml:space="preserve">c.1792C&gt;T </t>
  </si>
  <si>
    <t>c.1649_1649+1delinsTTT</t>
  </si>
  <si>
    <t>p.(Ala354Val)</t>
  </si>
  <si>
    <t>c.1061C&gt;T</t>
  </si>
  <si>
    <t>c.864+2T&gt;C</t>
  </si>
  <si>
    <t>p.(Glu232Gly)</t>
  </si>
  <si>
    <t>c.695A&gt;G</t>
  </si>
  <si>
    <t>c.469+1G&gt;A</t>
  </si>
  <si>
    <t>p.(Asn418Thr)</t>
  </si>
  <si>
    <t xml:space="preserve"> c.1253A&gt;C</t>
  </si>
  <si>
    <t>p.(Pro914Gln)</t>
  </si>
  <si>
    <t xml:space="preserve"> c.2741C&gt;A</t>
  </si>
  <si>
    <t xml:space="preserve"> c.1582+7A&gt;G</t>
  </si>
  <si>
    <t>c.3830_3839delins10</t>
  </si>
  <si>
    <t>p.(Leu134Alafs*2)</t>
  </si>
  <si>
    <t>c.399_400del</t>
  </si>
  <si>
    <t>p.(Leu126Serfs*4)</t>
  </si>
  <si>
    <t>c.375dup</t>
  </si>
  <si>
    <t>p.(Leu838Argfs*7)</t>
  </si>
  <si>
    <t>c.2512_2513insGACC</t>
  </si>
  <si>
    <t>p.(Ile622Thrfs*16)</t>
  </si>
  <si>
    <t>c.1865_1868del</t>
  </si>
  <si>
    <t>p.(Leu545Profs*43)</t>
  </si>
  <si>
    <t>c.1633dup</t>
  </si>
  <si>
    <t>p.(Gly576Thrfs*11)</t>
  </si>
  <si>
    <t>c.1722_1723del</t>
  </si>
  <si>
    <t>p.(Leu604Phefs*17)</t>
  </si>
  <si>
    <t>c.1811dup</t>
  </si>
  <si>
    <t>p.(Cys1277Glufs*7)</t>
  </si>
  <si>
    <t>c.3825_3828dup</t>
  </si>
  <si>
    <t>p.(Gln654Phefs*19)</t>
  </si>
  <si>
    <t>c.1958_1959dup</t>
  </si>
  <si>
    <t>p.(Glu937Lysfs*6)</t>
  </si>
  <si>
    <t>c.2808del</t>
  </si>
  <si>
    <t>p.(Glu1002Valfs*21)</t>
  </si>
  <si>
    <t>c.3003_3006del</t>
  </si>
  <si>
    <t>p.(Asp970*)</t>
  </si>
  <si>
    <t>c.2906dup</t>
  </si>
  <si>
    <t>p.(Ile967Thrfs*26)</t>
  </si>
  <si>
    <t>c.2900_2903del</t>
  </si>
  <si>
    <t>p.(Ala1067Ilefs*4)</t>
  </si>
  <si>
    <t>c.3197_3198insCATTGTG</t>
  </si>
  <si>
    <t>p.(Asn1190Glufs*2)</t>
  </si>
  <si>
    <t>c.3566dup</t>
  </si>
  <si>
    <t>p.(Lys1189*)</t>
  </si>
  <si>
    <t>c.3563_3564dup</t>
  </si>
  <si>
    <t>p.(Leu1259Profs*11)</t>
  </si>
  <si>
    <t>c.3773dup</t>
  </si>
  <si>
    <t>p.(Asn1246Serfs*58)</t>
  </si>
  <si>
    <t>c.3737_3740del</t>
  </si>
  <si>
    <t>p.(Leu1308Phefs*6)</t>
  </si>
  <si>
    <t>c.3923dup</t>
  </si>
  <si>
    <t>p.(Leu996Glufs*23)</t>
  </si>
  <si>
    <t>c.2986_3001del</t>
  </si>
  <si>
    <t>p.(Tyr1328Metfs*17)</t>
  </si>
  <si>
    <t>c.3981del</t>
  </si>
  <si>
    <t>p.(Arg95*)</t>
  </si>
  <si>
    <t>c.283C&gt;T</t>
  </si>
  <si>
    <t>p.(Trp85*)</t>
  </si>
  <si>
    <t>c.254G&gt;A</t>
  </si>
  <si>
    <t>p.(Gln82*)</t>
  </si>
  <si>
    <t>c.244C&gt;T</t>
  </si>
  <si>
    <t>p.(Glu776*)</t>
  </si>
  <si>
    <t>c.2326G&gt;T</t>
  </si>
  <si>
    <t>p.(Glu351*)</t>
  </si>
  <si>
    <t>c.1051G&gt;T</t>
  </si>
  <si>
    <t>p.(Gln496*)</t>
  </si>
  <si>
    <t>c.1486C&gt;T</t>
  </si>
  <si>
    <t>p.(Ser530*)</t>
  </si>
  <si>
    <t>c.1589C&gt;A</t>
  </si>
  <si>
    <t>p.(Arg575*)</t>
  </si>
  <si>
    <t>c.1723C&gt;T</t>
  </si>
  <si>
    <t>p.(Cys571*)</t>
  </si>
  <si>
    <t>c.1713C&gt;A</t>
  </si>
  <si>
    <t>p.(Glu735*)</t>
  </si>
  <si>
    <t>c.2203G&gt;T</t>
  </si>
  <si>
    <t>p.(Arg919*)</t>
  </si>
  <si>
    <t>c.2755C&gt;T</t>
  </si>
  <si>
    <t>p.(Tyr965*)</t>
  </si>
  <si>
    <t>c.2895_2896del</t>
  </si>
  <si>
    <t>p.(Gln982*)</t>
  </si>
  <si>
    <t>c.2944C&gt;T</t>
  </si>
  <si>
    <t>p.(Lys1090*)</t>
  </si>
  <si>
    <t>c.3268A&gt;T</t>
  </si>
  <si>
    <t>p.(Asn1066*)</t>
  </si>
  <si>
    <t>c.3195_3196insTGAAACCTACA</t>
  </si>
  <si>
    <t>p.(Arg259*)</t>
  </si>
  <si>
    <t>c.775A&gt;T</t>
  </si>
  <si>
    <t>p.(Ser661*)</t>
  </si>
  <si>
    <t>c.1982C&gt;A</t>
  </si>
  <si>
    <t>c.3986-1G&gt;C</t>
  </si>
  <si>
    <t>c.3276-1G&gt;A</t>
  </si>
  <si>
    <t>c.2505-2A&gt;T</t>
  </si>
  <si>
    <t>c.1843-1G&gt;T</t>
  </si>
  <si>
    <t>c.1678-1G&gt;A</t>
  </si>
  <si>
    <t>c.1156-2A&gt;G</t>
  </si>
  <si>
    <t>c.347-1G&gt;A</t>
  </si>
  <si>
    <t>c.347-2A&gt;T</t>
  </si>
  <si>
    <t>c.3986-2A&gt;C</t>
  </si>
  <si>
    <t>c.3364+2T&gt;C</t>
  </si>
  <si>
    <t>c.3275+1G&gt;A</t>
  </si>
  <si>
    <t>c.1965+1G&gt;C</t>
  </si>
  <si>
    <t>c.1920+1G&gt;A</t>
  </si>
  <si>
    <t>c.650+1G&gt;C</t>
  </si>
  <si>
    <t>c.3985+1G&gt;C</t>
  </si>
  <si>
    <t>p.(Glu1318*)</t>
  </si>
  <si>
    <t xml:space="preserve">c.3952G&gt;T </t>
  </si>
  <si>
    <t>COQ2 (NM_015697.7)</t>
  </si>
  <si>
    <t>p.(Arg197His)</t>
  </si>
  <si>
    <t>c.590G&gt;A</t>
  </si>
  <si>
    <t>p.(Ala17Argfs*76)</t>
  </si>
  <si>
    <t>c.48dup</t>
  </si>
  <si>
    <t>p.(Ser146Asn)</t>
  </si>
  <si>
    <t xml:space="preserve">c.437G&gt;A </t>
  </si>
  <si>
    <t>p.(Leu286Ilefs*9)</t>
  </si>
  <si>
    <t>c.856_859del</t>
  </si>
  <si>
    <t>p.(Arg126Alafs*27)</t>
  </si>
  <si>
    <t>c.1102-1G&gt;T</t>
  </si>
  <si>
    <t>c.1101+376A&gt;T</t>
  </si>
  <si>
    <t>p.(Thr317Ala)</t>
  </si>
  <si>
    <t xml:space="preserve"> c.949A&gt;G</t>
  </si>
  <si>
    <t>p.(Ser347Cys)</t>
  </si>
  <si>
    <t xml:space="preserve"> c.1039A&gt;T</t>
  </si>
  <si>
    <t>p.(Asn228Ser)</t>
  </si>
  <si>
    <t xml:space="preserve">c.683A&gt;G </t>
  </si>
  <si>
    <t>p.(Asn401Ilefs*15)</t>
  </si>
  <si>
    <t>c.1159C&gt;T</t>
  </si>
  <si>
    <t>p.(Thr317Met)</t>
  </si>
  <si>
    <t xml:space="preserve">c.950C&gt;T </t>
  </si>
  <si>
    <t>p.(Ala302Val)</t>
  </si>
  <si>
    <t>c.905C&gt;T</t>
  </si>
  <si>
    <t>p.(Tyr297Cys)</t>
  </si>
  <si>
    <t>c.890A&gt;G</t>
  </si>
  <si>
    <t>p.(Met182Arg)</t>
  </si>
  <si>
    <t>c.545T&gt;G</t>
  </si>
  <si>
    <t>p.(Met128Val)</t>
  </si>
  <si>
    <t>c.382A&gt;G</t>
  </si>
  <si>
    <t>p.(Gln94Hisfs*78)</t>
  </si>
  <si>
    <t>c.282del</t>
  </si>
  <si>
    <t>p.(Pro99His)</t>
  </si>
  <si>
    <t xml:space="preserve"> c.296C&gt;A</t>
  </si>
  <si>
    <t>p.(Ile147Thr)</t>
  </si>
  <si>
    <t>c.440T&gt;C</t>
  </si>
  <si>
    <t>p.(Pro157Ser)</t>
  </si>
  <si>
    <t xml:space="preserve"> c.469C&gt;T</t>
  </si>
  <si>
    <t>p.(Leu162Phe)</t>
  </si>
  <si>
    <t>c.484C&gt;T</t>
  </si>
  <si>
    <t>p.(Ser163Phe)</t>
  </si>
  <si>
    <t>c.488C&gt;T</t>
  </si>
  <si>
    <t>p.(Arg173His)</t>
  </si>
  <si>
    <t xml:space="preserve"> c.518G&gt;A</t>
  </si>
  <si>
    <t>p.(Leu286Phe)</t>
  </si>
  <si>
    <t xml:space="preserve"> c.856C&gt;T</t>
  </si>
  <si>
    <t>p.(Asn386Ile)</t>
  </si>
  <si>
    <t xml:space="preserve"> c.1157A&gt;T</t>
  </si>
  <si>
    <t>p.(Leu402Phe)</t>
  </si>
  <si>
    <t>c.1206G&gt;C</t>
  </si>
  <si>
    <t>p.(Ala97Argfs*56)</t>
  </si>
  <si>
    <t>c.288_289insC</t>
  </si>
  <si>
    <t>p.(Gly46Alafs*126)</t>
  </si>
  <si>
    <t>c.135del</t>
  </si>
  <si>
    <t>p.(Arg44Leufs*128)</t>
  </si>
  <si>
    <t>c.131del</t>
  </si>
  <si>
    <t>p.(Met182Cysfs*18)</t>
  </si>
  <si>
    <t>c.544del</t>
  </si>
  <si>
    <t>p.(Tyr287Phefs*11)</t>
  </si>
  <si>
    <t>c.858_859del</t>
  </si>
  <si>
    <t>p.(Arg126Serfs*47)</t>
  </si>
  <si>
    <t>c.375_376insAG</t>
  </si>
  <si>
    <t>p.(Gly361Argfs*17)</t>
  </si>
  <si>
    <t>c.1080dup</t>
  </si>
  <si>
    <t>p.(Cys98*)</t>
  </si>
  <si>
    <t>c.294T&gt;A</t>
  </si>
  <si>
    <t>p.(Lys190*)</t>
  </si>
  <si>
    <t>c.568A&gt;T</t>
  </si>
  <si>
    <t>p.(Trp403*)</t>
  </si>
  <si>
    <t>c.1208G&gt;A</t>
  </si>
  <si>
    <t>c.779-3_779delTAGG</t>
  </si>
  <si>
    <t>c.693-4_693delTCAGT</t>
  </si>
  <si>
    <t>c.693-1G&gt;A</t>
  </si>
  <si>
    <t>c.693-2A&gt;G</t>
  </si>
  <si>
    <t>c.912+1G&gt;A</t>
  </si>
  <si>
    <t>c.912+1G&gt;T</t>
  </si>
  <si>
    <t>c.692+2delT</t>
  </si>
  <si>
    <t>p.(Pro285Arg)</t>
  </si>
  <si>
    <t xml:space="preserve">c.854C&gt;G </t>
  </si>
  <si>
    <t>p.(Tyr245*)</t>
  </si>
  <si>
    <t xml:space="preserve">c.735C&gt;G </t>
  </si>
  <si>
    <t>NM_002437.4(MPV17)</t>
  </si>
  <si>
    <t>c.376-2A&gt;C</t>
  </si>
  <si>
    <t>p.(Pro98Leu)</t>
  </si>
  <si>
    <t>c.293C&gt;T</t>
  </si>
  <si>
    <t>p.(Phe96Leufs*17)</t>
  </si>
  <si>
    <t>c.284dup</t>
  </si>
  <si>
    <t>p.(Leu91del)</t>
  </si>
  <si>
    <t>c.271_273del</t>
  </si>
  <si>
    <t>Disease causing mutation?</t>
  </si>
  <si>
    <t>p.(Tyr7Cys)</t>
  </si>
  <si>
    <t xml:space="preserve">c.20A&gt;G </t>
  </si>
  <si>
    <t>p.(Pro64Arg)</t>
  </si>
  <si>
    <t>c.191C&gt;G</t>
  </si>
  <si>
    <t>p.(Gln93Pro)</t>
  </si>
  <si>
    <t>c.278A&gt;C</t>
  </si>
  <si>
    <t>p.(Trp138*)</t>
  </si>
  <si>
    <t>c.414G&gt;A</t>
  </si>
  <si>
    <t>c.71-1G&gt;T</t>
  </si>
  <si>
    <t>p.(Arg41Gln)</t>
  </si>
  <si>
    <t>c.122G&gt;A</t>
  </si>
  <si>
    <t>p.(Leu21Arg)</t>
  </si>
  <si>
    <t>c.62T&gt;G</t>
  </si>
  <si>
    <t>p.(Ala23Pro)</t>
  </si>
  <si>
    <t>c.67G&gt;C</t>
  </si>
  <si>
    <t>p.(Gly24Trp)</t>
  </si>
  <si>
    <t>c.70G&gt;T</t>
  </si>
  <si>
    <t>p.(Gln36Pro)</t>
  </si>
  <si>
    <t>c.107A&gt;C</t>
  </si>
  <si>
    <t>p.(Arg41Trp)</t>
  </si>
  <si>
    <t>c.121C&gt;T</t>
  </si>
  <si>
    <t>p.(Gln44*)</t>
  </si>
  <si>
    <t>c.130C&gt;T</t>
  </si>
  <si>
    <t>p.(Arg50Gln)</t>
  </si>
  <si>
    <t>c.149G&gt;A</t>
  </si>
  <si>
    <t>p.(Arg50Trp)</t>
  </si>
  <si>
    <t>c.148C&gt;T</t>
  </si>
  <si>
    <t>p.(Val66Glu)</t>
  </si>
  <si>
    <t>c.197T&gt;A</t>
  </si>
  <si>
    <t>p.(Trp69*)</t>
  </si>
  <si>
    <t>c.206G&gt;A</t>
  </si>
  <si>
    <t>p.(Lys88Glu)</t>
  </si>
  <si>
    <t>c.262A&gt;G</t>
  </si>
  <si>
    <t>p.(Gly94Arg)</t>
  </si>
  <si>
    <t>c.280G&gt;C</t>
  </si>
  <si>
    <t>p.(Trp120*)</t>
  </si>
  <si>
    <t>c.359G&gt;A</t>
  </si>
  <si>
    <t>p.(Leu143*)</t>
  </si>
  <si>
    <t>c.428T&gt;G</t>
  </si>
  <si>
    <t>p.(Ala162Asp)</t>
  </si>
  <si>
    <t>c.485C&gt;A</t>
  </si>
  <si>
    <t>p.(Asn166Lys)</t>
  </si>
  <si>
    <t>c.498C&gt;A</t>
  </si>
  <si>
    <t>p.(Ser170Phe)</t>
  </si>
  <si>
    <t>c.509C&gt;T</t>
  </si>
  <si>
    <t>c.70+5G&gt;A</t>
  </si>
  <si>
    <t>c.186+1G&gt;T</t>
  </si>
  <si>
    <t>c.186+2T&gt;C</t>
  </si>
  <si>
    <t>c.279+1G&gt;T</t>
  </si>
  <si>
    <t>c.376-1G&gt;A</t>
  </si>
  <si>
    <t>c.461+1G&gt;C</t>
  </si>
  <si>
    <t>p.(Glu45Aspfs*8)</t>
  </si>
  <si>
    <t>p.(Gly79_Thr81del)</t>
  </si>
  <si>
    <t>c.234_242del</t>
  </si>
  <si>
    <t>p.(Lys88del)</t>
  </si>
  <si>
    <t>c.263_265del</t>
  </si>
  <si>
    <t>p.(Gly95Alafs*7)</t>
  </si>
  <si>
    <t>c.284del</t>
  </si>
  <si>
    <t>p.(Gln8Profs*24)</t>
  </si>
  <si>
    <t>c.22dup</t>
  </si>
  <si>
    <t>p.(Leu151Profs*39)</t>
  </si>
  <si>
    <t>c.451dup</t>
  </si>
  <si>
    <t>p.(Lys88_Met89delinsMetLeu)</t>
  </si>
  <si>
    <t>c.263_265delinsTGT</t>
  </si>
  <si>
    <t>c.462-904_*601del1575insGCCTG</t>
  </si>
  <si>
    <t>p.(Arg154Met)</t>
  </si>
  <si>
    <t xml:space="preserve">c.461G&gt;T </t>
  </si>
  <si>
    <t>c.409-1G&gt;C</t>
  </si>
  <si>
    <t>c.408+1G&gt;A</t>
  </si>
  <si>
    <t>p.(Arg125=)</t>
  </si>
  <si>
    <t>c.375G&gt;A</t>
  </si>
  <si>
    <t>p.(Gln124*)</t>
  </si>
  <si>
    <t>c.370C&gt;T</t>
  </si>
  <si>
    <t>p.(Asp92Ala)</t>
  </si>
  <si>
    <t xml:space="preserve">c.275A&gt;C </t>
  </si>
  <si>
    <t>p.(Arg41Profs*63)</t>
  </si>
  <si>
    <t>c.122_147del</t>
  </si>
  <si>
    <t>p.(Gln36*)</t>
  </si>
  <si>
    <t xml:space="preserve">c.106C&gt;T </t>
  </si>
  <si>
    <t>p.(Ile132Serfs*12)</t>
  </si>
  <si>
    <t>p.(Ala13Leufs*9)</t>
  </si>
  <si>
    <t>c.37del</t>
  </si>
  <si>
    <t>p.(Gln8Serfs*14)</t>
  </si>
  <si>
    <t>c.22del</t>
  </si>
  <si>
    <t>p.(Val62Glyfs*5)</t>
  </si>
  <si>
    <t>c.185del</t>
  </si>
  <si>
    <t>p.(Gly60Alafs*7)</t>
  </si>
  <si>
    <t>c.179del</t>
  </si>
  <si>
    <t>p.(Tyr168Cysfs*49)</t>
  </si>
  <si>
    <t>c.503_506del</t>
  </si>
  <si>
    <t>NM_014874.3(MFN2)</t>
  </si>
  <si>
    <t>p.(Val181Met)</t>
  </si>
  <si>
    <t xml:space="preserve">c.541G&gt;A </t>
  </si>
  <si>
    <t xml:space="preserve"> Likely pathogenic</t>
  </si>
  <si>
    <t>p.(Gln360Glu)</t>
  </si>
  <si>
    <t xml:space="preserve">c.1078C&gt;G </t>
  </si>
  <si>
    <t>p.(Arg418*)</t>
  </si>
  <si>
    <t xml:space="preserve">c.1252C&gt;T </t>
  </si>
  <si>
    <t>p.(Arg259His)</t>
  </si>
  <si>
    <t>c.776G&gt;A</t>
  </si>
  <si>
    <t>p.(Thr614Aspfs*35)</t>
  </si>
  <si>
    <t>c.1839dup</t>
  </si>
  <si>
    <t>c.600-1G&gt;A</t>
  </si>
  <si>
    <t>p.(Arg300Cys)</t>
  </si>
  <si>
    <t xml:space="preserve">c.898C&gt;T </t>
  </si>
  <si>
    <t>p.(Thr362Met)</t>
  </si>
  <si>
    <t xml:space="preserve">c.1085C&gt;T </t>
  </si>
  <si>
    <t>p.(Arg663Cys)</t>
  </si>
  <si>
    <t>c.1987C&gt;T</t>
  </si>
  <si>
    <t>Uncertain significance</t>
  </si>
  <si>
    <t>p.(Arg707Trp)</t>
  </si>
  <si>
    <t xml:space="preserve">c.2119C&gt;T </t>
  </si>
  <si>
    <t xml:space="preserve"> Pathogenic/Likely pathogenic</t>
  </si>
  <si>
    <t>p.(Val136Glyfs*8)</t>
  </si>
  <si>
    <t xml:space="preserve">c.406dup </t>
  </si>
  <si>
    <t>AD, AR??</t>
  </si>
  <si>
    <t>p.(Leu146Phe)</t>
  </si>
  <si>
    <t xml:space="preserve">c.436C&gt;T </t>
  </si>
  <si>
    <t xml:space="preserve">c.479T&gt;G </t>
  </si>
  <si>
    <t>p.(Gly176Ser)</t>
  </si>
  <si>
    <t xml:space="preserve">c.526G&gt;A </t>
  </si>
  <si>
    <t>p.(Phe216Ser)</t>
  </si>
  <si>
    <t xml:space="preserve">c.647T&gt;C </t>
  </si>
  <si>
    <t>p.(Ala220Val)</t>
  </si>
  <si>
    <t xml:space="preserve">c.659C&gt;T </t>
  </si>
  <si>
    <t>p.(Thr236Met)</t>
  </si>
  <si>
    <t xml:space="preserve">c.707C&gt;T </t>
  </si>
  <si>
    <t>p.(Phe240Leu)</t>
  </si>
  <si>
    <t xml:space="preserve">c.720C&gt;G </t>
  </si>
  <si>
    <t xml:space="preserve">c.720C&gt;A </t>
  </si>
  <si>
    <t>p.(His242Arg)</t>
  </si>
  <si>
    <t xml:space="preserve">c.725A&gt;G </t>
  </si>
  <si>
    <t>p.(Arg259Cys)</t>
  </si>
  <si>
    <t xml:space="preserve">c.775C&gt;T </t>
  </si>
  <si>
    <t>p.(Val273Gly)</t>
  </si>
  <si>
    <t xml:space="preserve">c.818T&gt;G </t>
  </si>
  <si>
    <t>p.(Gln276dup)</t>
  </si>
  <si>
    <t>c.828_830dup</t>
  </si>
  <si>
    <t>p.(His277Arg)</t>
  </si>
  <si>
    <t xml:space="preserve">c.830A&gt;G </t>
  </si>
  <si>
    <t>p.(Arg280Cys)</t>
  </si>
  <si>
    <t xml:space="preserve">c.838C&gt;T </t>
  </si>
  <si>
    <t>p.(His361Arg)</t>
  </si>
  <si>
    <t xml:space="preserve">c.1082A&gt;G </t>
  </si>
  <si>
    <t>p.(Met376Val)</t>
  </si>
  <si>
    <t xml:space="preserve">c.1126A&gt;G </t>
  </si>
  <si>
    <t xml:space="preserve">c.1839dup </t>
  </si>
  <si>
    <t>p.(Arg649Pro)</t>
  </si>
  <si>
    <t xml:space="preserve">c.1946G&gt;C </t>
  </si>
  <si>
    <t>p.(Trp740Cys)</t>
  </si>
  <si>
    <t xml:space="preserve">c.2220G&gt;T </t>
  </si>
  <si>
    <t>p.(Lys38del)</t>
  </si>
  <si>
    <t>c.113_115del</t>
  </si>
  <si>
    <t>p.(Arg104Leu)</t>
  </si>
  <si>
    <t xml:space="preserve">c.311G&gt;T </t>
  </si>
  <si>
    <t>p.(Thr105Met)</t>
  </si>
  <si>
    <t xml:space="preserve">c.314C&gt;T </t>
  </si>
  <si>
    <t>p.(His165Tyr)</t>
  </si>
  <si>
    <t>p.(His165Arg)</t>
  </si>
  <si>
    <t xml:space="preserve">c.494A&gt;G </t>
  </si>
  <si>
    <t>p.(Asp210Tyr)</t>
  </si>
  <si>
    <t xml:space="preserve">c.628G&gt;T </t>
  </si>
  <si>
    <t>p.(Leu225Profs*7)</t>
  </si>
  <si>
    <t>c.674_680del</t>
  </si>
  <si>
    <t>p.(Gln235*)</t>
  </si>
  <si>
    <t xml:space="preserve">c.703C&gt;T </t>
  </si>
  <si>
    <t>p.(Val244Met)</t>
  </si>
  <si>
    <t xml:space="preserve">c.730G&gt;A </t>
  </si>
  <si>
    <t>p.(Val244Leu)</t>
  </si>
  <si>
    <t xml:space="preserve">c.730G&gt;T </t>
  </si>
  <si>
    <t>p.(Ser249Phe)</t>
  </si>
  <si>
    <t xml:space="preserve">c.746C&gt;T </t>
  </si>
  <si>
    <t>p.(Arg364Gln)</t>
  </si>
  <si>
    <t xml:space="preserve">c.1091G&gt;A </t>
  </si>
  <si>
    <t>p.(Arg400*)</t>
  </si>
  <si>
    <t xml:space="preserve">c.1198C&gt;T </t>
  </si>
  <si>
    <t>p.(Tyr752*)</t>
  </si>
  <si>
    <t xml:space="preserve">c.2256C&gt;G </t>
  </si>
  <si>
    <t xml:space="preserve">c.2256C&gt;A </t>
  </si>
  <si>
    <t>p.(Met21Val)</t>
  </si>
  <si>
    <t>c.61A&gt;G</t>
  </si>
  <si>
    <t>p.(Gln45Arg)</t>
  </si>
  <si>
    <t>c.134A&gt;G</t>
  </si>
  <si>
    <t>p.(Glu65*)</t>
  </si>
  <si>
    <t>c.193G&gt;T</t>
  </si>
  <si>
    <t>p.(Gln74Arg)</t>
  </si>
  <si>
    <t>c.221A&gt;G</t>
  </si>
  <si>
    <t>p.(Gly80Val)</t>
  </si>
  <si>
    <t>c.239G&gt;T</t>
  </si>
  <si>
    <t>p.(Ile88Phe)</t>
  </si>
  <si>
    <t>c.262A&gt;T</t>
  </si>
  <si>
    <t>p.(Val91Glu)</t>
  </si>
  <si>
    <t>c.272T&gt;A</t>
  </si>
  <si>
    <t>p.(Leu92Arg)</t>
  </si>
  <si>
    <t>c.275T&gt;G</t>
  </si>
  <si>
    <t>p.(Leu92Pro)</t>
  </si>
  <si>
    <t>c.275T&gt;C</t>
  </si>
  <si>
    <t>p.(Arg94Pro)</t>
  </si>
  <si>
    <t>c.281G&gt;C</t>
  </si>
  <si>
    <t>p.(Ala100Gly)</t>
  </si>
  <si>
    <t>c.299C&gt;G</t>
  </si>
  <si>
    <t>p.(Arg104Gln)</t>
  </si>
  <si>
    <t>c.311G&gt;A</t>
  </si>
  <si>
    <t>p.(Thr105Ala)</t>
  </si>
  <si>
    <t>c.313A&gt;G</t>
  </si>
  <si>
    <t>p.(Thr105Arg)</t>
  </si>
  <si>
    <t>c.314C&gt;G</t>
  </si>
  <si>
    <t>p.(Gly108Arg)</t>
  </si>
  <si>
    <t>c.322G&gt;A</t>
  </si>
  <si>
    <t>p.(Pro123Leu)</t>
  </si>
  <si>
    <t>c.368C&gt;T</t>
  </si>
  <si>
    <t>p.(Ile126Ser)</t>
  </si>
  <si>
    <t>c.377T&gt;G</t>
  </si>
  <si>
    <t>p.(Gly127Asp)</t>
  </si>
  <si>
    <t>c.380G&gt;A</t>
  </si>
  <si>
    <t>p.(Gly127Val)</t>
  </si>
  <si>
    <t>c.380G&gt;T</t>
  </si>
  <si>
    <t>p.(His128Arg)</t>
  </si>
  <si>
    <t>c.383A&gt;G</t>
  </si>
  <si>
    <t>p.(Thr129Ala)</t>
  </si>
  <si>
    <t>c.385A&gt;G</t>
  </si>
  <si>
    <t>p.(Thr129Pro)</t>
  </si>
  <si>
    <t>c.385A&gt;C</t>
  </si>
  <si>
    <t>p.(Cys132Tyr)</t>
  </si>
  <si>
    <t>c.395G&gt;A</t>
  </si>
  <si>
    <t>p.(Ser156Ile)</t>
  </si>
  <si>
    <t>c.467G&gt;T</t>
  </si>
  <si>
    <t>p.(Ala164Val)</t>
  </si>
  <si>
    <t>c.491C&gt;T</t>
  </si>
  <si>
    <t>p.(His165Leu)</t>
  </si>
  <si>
    <t>c.494A&gt;T</t>
  </si>
  <si>
    <t>p.(Ala166Thr)</t>
  </si>
  <si>
    <t>c.496G&gt;A</t>
  </si>
  <si>
    <t>p.(Ala166Val)</t>
  </si>
  <si>
    <t>c.497C&gt;T</t>
  </si>
  <si>
    <t>p.(Leu167Pro)</t>
  </si>
  <si>
    <t>c.500T&gt;C</t>
  </si>
  <si>
    <t>p.(Lys187Glu)</t>
  </si>
  <si>
    <t>c.559A&gt;G</t>
  </si>
  <si>
    <t>p.(Asp194Glu)</t>
  </si>
  <si>
    <t>c.582C&gt;G</t>
  </si>
  <si>
    <t>p.(Pro201Leu)</t>
  </si>
  <si>
    <t>c.602C&gt;T</t>
  </si>
  <si>
    <t>p.(Gly202Ala)</t>
  </si>
  <si>
    <t>c.605G&gt;C</t>
  </si>
  <si>
    <t>p.(Ile203Met)</t>
  </si>
  <si>
    <t>c.609T&gt;G</t>
  </si>
  <si>
    <t>p.(Val205Ala)</t>
  </si>
  <si>
    <t>c.614T&gt;C</t>
  </si>
  <si>
    <t>p.(Asp210Val)</t>
  </si>
  <si>
    <t>c.629A&gt;T</t>
  </si>
  <si>
    <t>p.(Ile213Thr)</t>
  </si>
  <si>
    <t>c.638T&gt;C</t>
  </si>
  <si>
    <t>p.(Asp214Asn)</t>
  </si>
  <si>
    <t>c.640G&gt;A</t>
  </si>
  <si>
    <t>p.(Cys217Phe)</t>
  </si>
  <si>
    <t>c.650G&gt;T</t>
  </si>
  <si>
    <t>p.(Phe223Leu)</t>
  </si>
  <si>
    <t>c.669T&gt;A</t>
  </si>
  <si>
    <t>c.669T&gt;G</t>
  </si>
  <si>
    <t>p.(Ser231Phe)</t>
  </si>
  <si>
    <t>c.692C&gt;T</t>
  </si>
  <si>
    <t>p.(Thr232Ala)</t>
  </si>
  <si>
    <t>c.694A&gt;G</t>
  </si>
  <si>
    <t>p.(Thr232Asn)</t>
  </si>
  <si>
    <t>c.695C&gt;A</t>
  </si>
  <si>
    <t>p.(Leu233Val)</t>
  </si>
  <si>
    <t>c.697C&gt;G</t>
  </si>
  <si>
    <t>p.(Met234Lys)</t>
  </si>
  <si>
    <t>c.701T&gt;A</t>
  </si>
  <si>
    <t>p.(Gln235His)</t>
  </si>
  <si>
    <t>c.705G&gt;T</t>
  </si>
  <si>
    <t>p.(Phe240Ile)</t>
  </si>
  <si>
    <t>c.718T&gt;A</t>
  </si>
  <si>
    <t>p.(Phe240Val)</t>
  </si>
  <si>
    <t>c.718T&gt;G</t>
  </si>
  <si>
    <t>c.730G&gt;C</t>
  </si>
  <si>
    <t>p.(Leu248Val)</t>
  </si>
  <si>
    <t>c.742C&gt;G</t>
  </si>
  <si>
    <t>p.(Arg250Trp)</t>
  </si>
  <si>
    <t>c.748C&gt;T</t>
  </si>
  <si>
    <t>p.(Pro251Arg)</t>
  </si>
  <si>
    <t>c.752C&gt;G</t>
  </si>
  <si>
    <t>p.(Asn252Lys)</t>
  </si>
  <si>
    <t>c.756C&gt;A</t>
  </si>
  <si>
    <t>p.(Arg259Leu)</t>
  </si>
  <si>
    <t>c.776G&gt;T</t>
  </si>
  <si>
    <t>p.(Ser263Pro)</t>
  </si>
  <si>
    <t>c.787T&gt;C</t>
  </si>
  <si>
    <t>p.(Arg274Gln)</t>
  </si>
  <si>
    <t>c.821G&gt;A</t>
  </si>
  <si>
    <t>p.(Arg274Trp)</t>
  </si>
  <si>
    <t>c.820C&gt;T</t>
  </si>
  <si>
    <t>p.(Gln276His)</t>
  </si>
  <si>
    <t>c.828G&gt;C</t>
  </si>
  <si>
    <t>p.(His277Tyr)</t>
  </si>
  <si>
    <t>c.829C&gt;T</t>
  </si>
  <si>
    <t>p.(Phe284Tyr)</t>
  </si>
  <si>
    <t>c.851T&gt;A</t>
  </si>
  <si>
    <t>p.(Glu288Asp)</t>
  </si>
  <si>
    <t>c.864G&gt;C</t>
  </si>
  <si>
    <t>p.(Arg294*)</t>
  </si>
  <si>
    <t>c.880C&gt;T</t>
  </si>
  <si>
    <t>p.(Lys307Glu)</t>
  </si>
  <si>
    <t>c.919A&gt;G</t>
  </si>
  <si>
    <t>p.(Glu308*)</t>
  </si>
  <si>
    <t>c.922G&gt;T</t>
  </si>
  <si>
    <t>p.(Glu347Val)</t>
  </si>
  <si>
    <t>c.1040A&gt;T</t>
  </si>
  <si>
    <t>p.(Ser350Pro)</t>
  </si>
  <si>
    <t>c.1048T&gt;C</t>
  </si>
  <si>
    <t>p.(Thr356Ala)</t>
  </si>
  <si>
    <t>c.1066A&gt;G</t>
  </si>
  <si>
    <t>p.(Thr356Ser)</t>
  </si>
  <si>
    <t>c.1067C&gt;G</t>
  </si>
  <si>
    <t>p.(His361Tyr)</t>
  </si>
  <si>
    <t>c.1081C&gt;T</t>
  </si>
  <si>
    <t>p.(Arg364Pro)</t>
  </si>
  <si>
    <t>c.1091G&gt;C</t>
  </si>
  <si>
    <t>p.(Gln367Pro)</t>
  </si>
  <si>
    <t>c.1100A&gt;C</t>
  </si>
  <si>
    <t>p.(Met376Arg)</t>
  </si>
  <si>
    <t>c.1127T&gt;G</t>
  </si>
  <si>
    <t>p.(Met376Thr)</t>
  </si>
  <si>
    <t>c.1127T&gt;C</t>
  </si>
  <si>
    <t>p.(Ser378Pro)</t>
  </si>
  <si>
    <t>c.1132T&gt;C</t>
  </si>
  <si>
    <t>p.(Ala382Pro)</t>
  </si>
  <si>
    <t>c.1144G&gt;C</t>
  </si>
  <si>
    <t>p.(Cys390Arg)</t>
  </si>
  <si>
    <t>c.1168T&gt;C</t>
  </si>
  <si>
    <t>p.(Cys390Phe)</t>
  </si>
  <si>
    <t>c.1169G&gt;T</t>
  </si>
  <si>
    <t>p.(Arg400Pro)</t>
  </si>
  <si>
    <t>c.1199G&gt;C</t>
  </si>
  <si>
    <t>p.(Glu424Gly)</t>
  </si>
  <si>
    <t>c.1271A&gt;G</t>
  </si>
  <si>
    <t>p.(Pro456Leu)</t>
  </si>
  <si>
    <t>c.1367C&gt;T</t>
  </si>
  <si>
    <t>p.(Arg476*)</t>
  </si>
  <si>
    <t>c.1426C&gt;T</t>
  </si>
  <si>
    <t>p.(Asp496Gly)</t>
  </si>
  <si>
    <t>c.1487A&gt;G</t>
  </si>
  <si>
    <t>p.(Pro506Ala)</t>
  </si>
  <si>
    <t>c.1516C&gt;G</t>
  </si>
  <si>
    <t>p.(Ser612Tyr)</t>
  </si>
  <si>
    <t>c.1835C&gt;A</t>
  </si>
  <si>
    <t>p.(Ser637Phe)</t>
  </si>
  <si>
    <t>c.1910C&gt;T</t>
  </si>
  <si>
    <t>p.(Lys662Glu)</t>
  </si>
  <si>
    <t>c.1984A&gt;G</t>
  </si>
  <si>
    <t>p.(Phe665Ser)</t>
  </si>
  <si>
    <t>c.1994T&gt;C</t>
  </si>
  <si>
    <t>p.(Leu673Pro)</t>
  </si>
  <si>
    <t>c.2018T&gt;C</t>
  </si>
  <si>
    <t>p.(Gln674Leu)</t>
  </si>
  <si>
    <t>c.2021A&gt;T</t>
  </si>
  <si>
    <t>p.(Tyr679*)</t>
  </si>
  <si>
    <t>c.2037C&gt;G</t>
  </si>
  <si>
    <t>p.(Thr706Pro)</t>
  </si>
  <si>
    <t>c.2116A&gt;C</t>
  </si>
  <si>
    <t>p.(Arg707Pro)</t>
  </si>
  <si>
    <t>c.2120G&gt;C</t>
  </si>
  <si>
    <t>p.(Leu710Pro)</t>
  </si>
  <si>
    <t>c.2129T&gt;C</t>
  </si>
  <si>
    <t>p.(Leu724Pro)</t>
  </si>
  <si>
    <t>c.2171T&gt;C</t>
  </si>
  <si>
    <t>p.(Lys732Glu)</t>
  </si>
  <si>
    <t>c.2194A&gt;G</t>
  </si>
  <si>
    <t>p.(Leu734Val)</t>
  </si>
  <si>
    <t>c.2200C&gt;G</t>
  </si>
  <si>
    <t>p.(Trp740Arg)</t>
  </si>
  <si>
    <t>c.2218T&gt;C</t>
  </si>
  <si>
    <t>c.2220G&gt;C</t>
  </si>
  <si>
    <t>p.(Ser743Arg)</t>
  </si>
  <si>
    <t>c.2229T&gt;A</t>
  </si>
  <si>
    <t>p.(Glu744Lys)</t>
  </si>
  <si>
    <t>c.2230G&gt;A</t>
  </si>
  <si>
    <t>p.(Leu745Pro)</t>
  </si>
  <si>
    <t>c.2234T&gt;C</t>
  </si>
  <si>
    <t>p.(Met747Thr)</t>
  </si>
  <si>
    <t>c.2240T&gt;C</t>
  </si>
  <si>
    <t>p.(His750Pro)</t>
  </si>
  <si>
    <t>c.2249A&gt;C</t>
  </si>
  <si>
    <t>p.(Gln751*)</t>
  </si>
  <si>
    <t>c.2251C&gt;T</t>
  </si>
  <si>
    <t>c.311+1G&gt;T</t>
  </si>
  <si>
    <t>c.312-1G&gt;T</t>
  </si>
  <si>
    <t>c.475-1G&gt;C</t>
  </si>
  <si>
    <t>c.475-1G&gt;T</t>
  </si>
  <si>
    <t>p.(=)</t>
  </si>
  <si>
    <t>c.708G&gt;A</t>
  </si>
  <si>
    <t>c.1392+1G&gt;A</t>
  </si>
  <si>
    <t>p.(Val160Glufs*27)</t>
  </si>
  <si>
    <t>c.479_480del</t>
  </si>
  <si>
    <t>p.(Val226_Ser229del)</t>
  </si>
  <si>
    <t>c.677_688del</t>
  </si>
  <si>
    <t>p.(Gly325Alafs*9)</t>
  </si>
  <si>
    <t>c.974del</t>
  </si>
  <si>
    <t>p.(Glu329del)</t>
  </si>
  <si>
    <t>c.986_988del</t>
  </si>
  <si>
    <t>p.(Arg344del)</t>
  </si>
  <si>
    <t>c.1029_1031del</t>
  </si>
  <si>
    <t>p.(Leu379_Met381del)</t>
  </si>
  <si>
    <t>c.1134_1142del</t>
  </si>
  <si>
    <t>p.(Gln591Argfs*57)</t>
  </si>
  <si>
    <t>c.1772_1773del</t>
  </si>
  <si>
    <t>p.(Leu644del)</t>
  </si>
  <si>
    <t>c.1930_1932del</t>
  </si>
  <si>
    <t>p.(Arg707_Asn709del)</t>
  </si>
  <si>
    <t>c.2120_2128del</t>
  </si>
  <si>
    <t>p.(Ile11Tyrfs*8)</t>
  </si>
  <si>
    <t>c.30dup</t>
  </si>
  <si>
    <t>p.(Gly103Trpfs*41)</t>
  </si>
  <si>
    <t>c.306dup</t>
  </si>
  <si>
    <t>p.(Ala716dup)</t>
  </si>
  <si>
    <t>c.2146_2148dup</t>
  </si>
  <si>
    <t>p.(Ala100Phe)</t>
  </si>
  <si>
    <t>c.298_299delinsTT</t>
  </si>
  <si>
    <t>p.(Gln386Pro)</t>
  </si>
  <si>
    <t>c.1157_1158delinsCT</t>
  </si>
  <si>
    <t>p.(Glu744Met)</t>
  </si>
  <si>
    <t>c.2230_2231delinsAT</t>
  </si>
  <si>
    <t>p.(Arg250Glyfs*7)</t>
  </si>
  <si>
    <t>c.748del</t>
  </si>
  <si>
    <t>p.(Glu347Valfs*12)</t>
  </si>
  <si>
    <t>c.1040_1041del</t>
  </si>
  <si>
    <t>p.(Ala412Thrfs*44)</t>
  </si>
  <si>
    <t>c.1234_1240del</t>
  </si>
  <si>
    <t>p.(Tyr462*)</t>
  </si>
  <si>
    <t>c.1386_1387del</t>
  </si>
  <si>
    <t>p.(Leu589Cysfs*22)</t>
  </si>
  <si>
    <t>c.1764del</t>
  </si>
  <si>
    <t>p.(Glu667Serfs*51)</t>
  </si>
  <si>
    <t>c.1999del</t>
  </si>
  <si>
    <t>p.(Ala716Profs*2)</t>
  </si>
  <si>
    <t>c.2146del</t>
  </si>
  <si>
    <t>c.1496-2A&gt;G</t>
  </si>
  <si>
    <t>c.1038+1G&gt;A</t>
  </si>
  <si>
    <t>c.1495+1G&gt;C</t>
  </si>
  <si>
    <t>c.1872+1_1872+12del</t>
  </si>
  <si>
    <t>NM_005327.4(HADH)</t>
  </si>
  <si>
    <t>p.(Tyr226His)</t>
  </si>
  <si>
    <t xml:space="preserve">c.676T&gt;C </t>
  </si>
  <si>
    <t>p.(Met188Val)</t>
  </si>
  <si>
    <t>c.562A&gt;G</t>
  </si>
  <si>
    <t>p.(Gly303Ser)</t>
  </si>
  <si>
    <t>c.907G&gt;A</t>
  </si>
  <si>
    <t>c.133-4880G&gt;T</t>
  </si>
  <si>
    <t>c.547-3_549del</t>
  </si>
  <si>
    <t>p.(Ala40Thr)</t>
  </si>
  <si>
    <t xml:space="preserve">c.118G&gt;A </t>
  </si>
  <si>
    <t>p.(Asp57Glu)</t>
  </si>
  <si>
    <t xml:space="preserve">c.171C&gt;A </t>
  </si>
  <si>
    <t>p.(Val117Leu)</t>
  </si>
  <si>
    <t xml:space="preserve">c.349G&gt;T </t>
  </si>
  <si>
    <t>p.(Lys125Asnfs*17)</t>
  </si>
  <si>
    <t xml:space="preserve">c.374_375insTTCA </t>
  </si>
  <si>
    <t>c.636+471G&gt;T</t>
  </si>
  <si>
    <t>p.(Arg236*)</t>
  </si>
  <si>
    <t xml:space="preserve">c.706C&gt;T </t>
  </si>
  <si>
    <t>p.(Pro258Leu)</t>
  </si>
  <si>
    <t xml:space="preserve">c.773C&gt;T </t>
  </si>
  <si>
    <t>p.(Arg10Pro)</t>
  </si>
  <si>
    <t>c.29G&gt;C</t>
  </si>
  <si>
    <t>p.(Val30Glu)</t>
  </si>
  <si>
    <t>c.89T&gt;A</t>
  </si>
  <si>
    <t>p.(Gly34Ala)</t>
  </si>
  <si>
    <t>c.101G&gt;C</t>
  </si>
  <si>
    <t>p.(Asp57Gly)</t>
  </si>
  <si>
    <t>c.170A&gt;G</t>
  </si>
  <si>
    <t>p.(Lys136Glu)</t>
  </si>
  <si>
    <t>c.406A&gt;G</t>
  </si>
  <si>
    <t>p.(Gln163*)</t>
  </si>
  <si>
    <t>c.487C&gt;T</t>
  </si>
  <si>
    <t>p.(Ile184Phe)</t>
  </si>
  <si>
    <t>c.550A&gt;T</t>
  </si>
  <si>
    <t>c.133-1G&gt;A</t>
  </si>
  <si>
    <t>c.261+1G&gt;A</t>
  </si>
  <si>
    <t>c.709+39C&gt;G</t>
  </si>
  <si>
    <t>c.710-2A&gt;G</t>
  </si>
  <si>
    <t>p.(Val116Trpfs*9)</t>
  </si>
  <si>
    <t>c.346del</t>
  </si>
  <si>
    <t>p.(Ser196Phefs*3)</t>
  </si>
  <si>
    <t>c.587del</t>
  </si>
  <si>
    <t>p.(Lys206Serfs*14)</t>
  </si>
  <si>
    <t>c.617del</t>
  </si>
  <si>
    <t>c.283_293delins11</t>
  </si>
  <si>
    <t>p.(Ile70Asnfs*2)</t>
  </si>
  <si>
    <t>c.203dup</t>
  </si>
  <si>
    <t>p.(Glu72Glyfs*4)</t>
  </si>
  <si>
    <t>c.214dup</t>
  </si>
  <si>
    <t>c.374_375insTTCA</t>
  </si>
  <si>
    <t>p.(Val175Glnfs*5)</t>
  </si>
  <si>
    <t>c.520_521dup</t>
  </si>
  <si>
    <t>c.262-2A&gt;G</t>
  </si>
  <si>
    <t>p.(Val297_Ala298insValAsnLysLeuVal)</t>
  </si>
  <si>
    <t>c.878_892dup</t>
  </si>
  <si>
    <t>c.878-1G&gt;T</t>
  </si>
  <si>
    <t>c.132+2dupT</t>
  </si>
  <si>
    <t>c.760+1G&gt;A</t>
  </si>
  <si>
    <t>c.760+2T&gt;C</t>
  </si>
  <si>
    <t>minimal prevalence</t>
  </si>
  <si>
    <t>14014*2</t>
  </si>
  <si>
    <t>NM_000019.3(ACAT1)</t>
  </si>
  <si>
    <t>p.(Gly379Val)</t>
  </si>
  <si>
    <t>c.1136G&gt;T</t>
  </si>
  <si>
    <t>p.(Ile347Thr)</t>
  </si>
  <si>
    <t>c.1040T&gt;C</t>
  </si>
  <si>
    <t>p.(His397Asp)</t>
  </si>
  <si>
    <t>c.1189C&gt;G</t>
  </si>
  <si>
    <t>p.(Asn375Ser)</t>
  </si>
  <si>
    <t>c.1124A&gt;G</t>
  </si>
  <si>
    <t>p.(Gly405*)</t>
  </si>
  <si>
    <t>c.1213G&gt;T</t>
  </si>
  <si>
    <t>p.(Lys83*)</t>
  </si>
  <si>
    <t>c.247A&gt;T</t>
  </si>
  <si>
    <t>p.(Thr297Met)</t>
  </si>
  <si>
    <t xml:space="preserve">c.890C&gt;T </t>
  </si>
  <si>
    <t>p.(Asp317=)</t>
  </si>
  <si>
    <t>c.951C&gt;T</t>
  </si>
  <si>
    <t>c.940+12C&gt;T</t>
  </si>
  <si>
    <t>p.(Asn158Asp)</t>
  </si>
  <si>
    <t xml:space="preserve">c.472A&gt;G </t>
  </si>
  <si>
    <t>p.(Met1Lys)</t>
  </si>
  <si>
    <t xml:space="preserve">c.2T&gt;A </t>
  </si>
  <si>
    <t>p.(Thr50Asnfs*7)</t>
  </si>
  <si>
    <t>c.149del</t>
  </si>
  <si>
    <t>p.(Gly68Val)</t>
  </si>
  <si>
    <t xml:space="preserve">c.203G&gt;T </t>
  </si>
  <si>
    <t>p.(Asn93Ser)</t>
  </si>
  <si>
    <t xml:space="preserve">c.278A&gt;G </t>
  </si>
  <si>
    <t>p.(Gln145Glu)</t>
  </si>
  <si>
    <t xml:space="preserve">c.433C&gt;G </t>
  </si>
  <si>
    <t>p.(Met148Ilefs*28)</t>
  </si>
  <si>
    <t>c.444_445del</t>
  </si>
  <si>
    <t>p.(Gly152Ala)</t>
  </si>
  <si>
    <t xml:space="preserve">c.455G&gt;C </t>
  </si>
  <si>
    <t>p.(Gly183Arg)</t>
  </si>
  <si>
    <t xml:space="preserve">c.547G&gt;A </t>
  </si>
  <si>
    <t>p.(Arg208*)</t>
  </si>
  <si>
    <t xml:space="preserve">c.622C&gt;T </t>
  </si>
  <si>
    <t>p.(Ser218Phe)</t>
  </si>
  <si>
    <t xml:space="preserve">c.653C&gt;T </t>
  </si>
  <si>
    <t>c.730+2T&gt;C</t>
  </si>
  <si>
    <t>p.(Asp253Asn)</t>
  </si>
  <si>
    <t xml:space="preserve">c.757G&gt;A </t>
  </si>
  <si>
    <t>p.(Gln272*)</t>
  </si>
  <si>
    <t xml:space="preserve">c.814C&gt;T </t>
  </si>
  <si>
    <t>c.826+1G&gt;T</t>
  </si>
  <si>
    <t>p.(Lys302Argfs*11)</t>
  </si>
  <si>
    <t>c.905del</t>
  </si>
  <si>
    <t>p.(Ile312Thr)</t>
  </si>
  <si>
    <t xml:space="preserve">c.935T&gt;C </t>
  </si>
  <si>
    <t>p.(Ala333Pro)</t>
  </si>
  <si>
    <t xml:space="preserve">c.997G&gt;C </t>
  </si>
  <si>
    <t>c.1006-4_1006-1delinsAAA</t>
  </si>
  <si>
    <t>c.1006-2A&gt;C</t>
  </si>
  <si>
    <t>c.1006-1G&gt;C</t>
  </si>
  <si>
    <t>p.(Glu345del)</t>
  </si>
  <si>
    <t>c.1035_1037del</t>
  </si>
  <si>
    <t>p.(Ala362Serfs*4)</t>
  </si>
  <si>
    <t>c.1083dup</t>
  </si>
  <si>
    <t>p.(Ala380Thr)</t>
  </si>
  <si>
    <t xml:space="preserve">c.1138G&gt;A </t>
  </si>
  <si>
    <t>p.(Ile387Thr)</t>
  </si>
  <si>
    <t xml:space="preserve">c.1160T&gt;C </t>
  </si>
  <si>
    <t>c.1163+2T&gt;C</t>
  </si>
  <si>
    <t>p.(His400Arg)</t>
  </si>
  <si>
    <t>c.1199A&gt;G</t>
  </si>
  <si>
    <t>p.(Met1Thr)</t>
  </si>
  <si>
    <t>c.2T&gt;C</t>
  </si>
  <si>
    <t>p.(Met1Val)</t>
  </si>
  <si>
    <t>c.1A&gt;G</t>
  </si>
  <si>
    <t>p.(Tyr33*)</t>
  </si>
  <si>
    <t>c.99T&gt;A</t>
  </si>
  <si>
    <t>p.(Gln73Pro)</t>
  </si>
  <si>
    <t>c.218A&gt;C</t>
  </si>
  <si>
    <t>p.(Gln96*)</t>
  </si>
  <si>
    <t>c.286C&gt;T</t>
  </si>
  <si>
    <t>p.(Lys124Arg)</t>
  </si>
  <si>
    <t>c.371A&gt;G</t>
  </si>
  <si>
    <t>p.(Ala127Val)</t>
  </si>
  <si>
    <t>c.380C&gt;T</t>
  </si>
  <si>
    <t>p.(Ala132Gly)</t>
  </si>
  <si>
    <t>c.395C&gt;G</t>
  </si>
  <si>
    <t>p.(Glu154Lys)</t>
  </si>
  <si>
    <t>c.460G&gt;A</t>
  </si>
  <si>
    <t>p.(Asp186Tyr)</t>
  </si>
  <si>
    <t>c.556G&gt;T</t>
  </si>
  <si>
    <t>p.(Met193Arg)</t>
  </si>
  <si>
    <t>c.578T&gt;G</t>
  </si>
  <si>
    <t>p.(Met193Thr)</t>
  </si>
  <si>
    <t>c.578T&gt;C</t>
  </si>
  <si>
    <t>p.(Ala201Val)</t>
  </si>
  <si>
    <t>p.(Tyr219His)</t>
  </si>
  <si>
    <t>c.655T&gt;C</t>
  </si>
  <si>
    <t>p.(Asp253Glu)</t>
  </si>
  <si>
    <t>c.759T&gt;A</t>
  </si>
  <si>
    <t>p.(Asn282His)</t>
  </si>
  <si>
    <t>c.844A&gt;C</t>
  </si>
  <si>
    <t>p.(Ser284Asn)</t>
  </si>
  <si>
    <t>c.851G&gt;A</t>
  </si>
  <si>
    <t>p.(Thr285Ile)</t>
  </si>
  <si>
    <t>c.854C&gt;T</t>
  </si>
  <si>
    <t>p.(Ala301Pro)</t>
  </si>
  <si>
    <t>c.901G&gt;C</t>
  </si>
  <si>
    <t>p.(Glu345Val)</t>
  </si>
  <si>
    <t>c.1034A&gt;T</t>
  </si>
  <si>
    <t>p.(Asn353Lys)</t>
  </si>
  <si>
    <t>c.1059T&gt;A</t>
  </si>
  <si>
    <t>p.(Glu354Val)</t>
  </si>
  <si>
    <t>c.1061A&gt;T</t>
  </si>
  <si>
    <t>p.(Ser390Pro)</t>
  </si>
  <si>
    <t>c.435+1G&gt;A</t>
  </si>
  <si>
    <t>c.826+5G&gt;T</t>
  </si>
  <si>
    <t>c.941-9T&gt;A</t>
  </si>
  <si>
    <t>p.(Asp317Asn)</t>
  </si>
  <si>
    <t>c.949G&gt;A</t>
  </si>
  <si>
    <t>p.(Tyr28Cysfs*38)</t>
  </si>
  <si>
    <t>c.83_84del</t>
  </si>
  <si>
    <t>p.(Glu85del)</t>
  </si>
  <si>
    <t>c.254_256del</t>
  </si>
  <si>
    <t>p.(Asn123Lysfs*7)</t>
  </si>
  <si>
    <t>c.369_372del</t>
  </si>
  <si>
    <t>p.(Gln138Tyrfs*36)</t>
  </si>
  <si>
    <t>c.412_419del</t>
  </si>
  <si>
    <t>p.(Glu252del)</t>
  </si>
  <si>
    <t>c.756_758del</t>
  </si>
  <si>
    <t>p.(Leu18Profs*49)</t>
  </si>
  <si>
    <t>c.52dup</t>
  </si>
  <si>
    <t>p.(Glu30Trpfs*11)</t>
  </si>
  <si>
    <t>c.86_87dup</t>
  </si>
  <si>
    <t>p.(Glu252Alafs*17)</t>
  </si>
  <si>
    <t>c.754_755insCT</t>
  </si>
  <si>
    <t>p.(Asp339dup)</t>
  </si>
  <si>
    <t>c.1016_1018dup</t>
  </si>
  <si>
    <t>p.(Glu345Argfs*10)</t>
  </si>
  <si>
    <t>c.1032dup</t>
  </si>
  <si>
    <t>p.(Phe55_Leu56delinsLys)</t>
  </si>
  <si>
    <t>c.163_167delinsAA</t>
  </si>
  <si>
    <t>p.(Glu345Argfs*9)</t>
  </si>
  <si>
    <t>c.1033_1034del</t>
  </si>
  <si>
    <t>p.(Ser46Leufs*10)</t>
  </si>
  <si>
    <t>c.135_138del</t>
  </si>
  <si>
    <t>p.(Glu84Lysfs*3)</t>
  </si>
  <si>
    <t>c.249del</t>
  </si>
  <si>
    <t>p.(Ala127Phefs*49)</t>
  </si>
  <si>
    <t>c.375_376del</t>
  </si>
  <si>
    <t>p.(Gly166Ilefs*10)</t>
  </si>
  <si>
    <t>c.495_496del</t>
  </si>
  <si>
    <t>p.(Ile191Phefs*14)</t>
  </si>
  <si>
    <t>c.571del</t>
  </si>
  <si>
    <t>p.(Ser218*)</t>
  </si>
  <si>
    <t>c.649_652dup</t>
  </si>
  <si>
    <t>p.(Asn233*)</t>
  </si>
  <si>
    <t>c.697_698del</t>
  </si>
  <si>
    <t>p.(Asn233Lysfs*10)</t>
  </si>
  <si>
    <t>c.699del</t>
  </si>
  <si>
    <t>p.(Val250Glyfs*18)</t>
  </si>
  <si>
    <t>c.749del</t>
  </si>
  <si>
    <t>p.(Thr269Serfs*19)</t>
  </si>
  <si>
    <t>c.806_807del</t>
  </si>
  <si>
    <t>p.(Glu354Metfs*9)</t>
  </si>
  <si>
    <t>c.1058_1059dup</t>
  </si>
  <si>
    <t>p.(Ser357Glyfs*7)</t>
  </si>
  <si>
    <t>c.1069_1073del</t>
  </si>
  <si>
    <t>p.(Ala392Serfs*68)</t>
  </si>
  <si>
    <t>c.1173dup</t>
  </si>
  <si>
    <t>p.(Met296Glyfs*24)</t>
  </si>
  <si>
    <t>c.878_884dup</t>
  </si>
  <si>
    <t>c.73-1G&gt;A</t>
  </si>
  <si>
    <t>p.(Gly80Aspfs*13)</t>
  </si>
  <si>
    <t>c.239_240del</t>
  </si>
  <si>
    <t>c.436-2A&gt;G</t>
  </si>
  <si>
    <t>c.731-2A&gt;T</t>
  </si>
  <si>
    <t>c.64_72+10delGGCTGGTGCAGGTGAGCGG</t>
  </si>
  <si>
    <t>c.120+5_120+8delGTAA</t>
  </si>
  <si>
    <t>c.826+3_826+6delTAGT</t>
  </si>
  <si>
    <t>c.1163+1G&gt;A</t>
  </si>
  <si>
    <t>c.334+2T&gt;A</t>
  </si>
  <si>
    <t>NM_015340.3(LARS2)</t>
  </si>
  <si>
    <t>p.(Thr300Met)</t>
  </si>
  <si>
    <t xml:space="preserve">c.899C&gt;T </t>
  </si>
  <si>
    <t>p.(Ile360Phefs*15)</t>
  </si>
  <si>
    <t>c.1077del</t>
  </si>
  <si>
    <t>p.(Arg228His)</t>
  </si>
  <si>
    <t>c.683G&gt;A</t>
  </si>
  <si>
    <t>p.(Gln602Alafs*41)</t>
  </si>
  <si>
    <t>c.1799dup</t>
  </si>
  <si>
    <t>p.(Met640Ilefs*40)</t>
  </si>
  <si>
    <t>p.(Trp691Cysfs*8)</t>
  </si>
  <si>
    <t>c.2073del</t>
  </si>
  <si>
    <t>p.(Val838Leufs*7)</t>
  </si>
  <si>
    <t>c.2512del</t>
  </si>
  <si>
    <t>p.(Glu868Serfs*78)</t>
  </si>
  <si>
    <t>c.2597_2601dup</t>
  </si>
  <si>
    <t>c.1240-2A&gt;G</t>
  </si>
  <si>
    <t>p.(Thr629Met)</t>
  </si>
  <si>
    <t xml:space="preserve">c.1886C&gt;T </t>
  </si>
  <si>
    <t>p.(Arg694*)</t>
  </si>
  <si>
    <t>c.2080C&gt;T</t>
  </si>
  <si>
    <t>p.(Thr522Asn)</t>
  </si>
  <si>
    <t xml:space="preserve">c.1565C&gt;A </t>
  </si>
  <si>
    <t>p.(Asn124Ile)</t>
  </si>
  <si>
    <t xml:space="preserve">c.371A&gt;T </t>
  </si>
  <si>
    <t>p.(Asn153His)</t>
  </si>
  <si>
    <t xml:space="preserve">c.457A&gt;C </t>
  </si>
  <si>
    <t>p.(Ala430Val)</t>
  </si>
  <si>
    <t xml:space="preserve">c.1289C&gt;T </t>
  </si>
  <si>
    <t>p.(Glu638Lys)</t>
  </si>
  <si>
    <t xml:space="preserve">c.1912G&gt;A </t>
  </si>
  <si>
    <t>p.(Arg663Trp)</t>
  </si>
  <si>
    <t xml:space="preserve">c.1987C&gt;T </t>
  </si>
  <si>
    <t>p.(Gln755*)</t>
  </si>
  <si>
    <t xml:space="preserve">c.2263C&gt;T </t>
  </si>
  <si>
    <t>p.(Met117Ile)</t>
  </si>
  <si>
    <t>c.351G&gt;C</t>
  </si>
  <si>
    <t>p.(Glu294Lys)</t>
  </si>
  <si>
    <t>c.880G&gt;A</t>
  </si>
  <si>
    <t>p.(Arg453Gln)</t>
  </si>
  <si>
    <t>c.1358G&gt;A</t>
  </si>
  <si>
    <t>p.(Leu204Trpfs*62)</t>
  </si>
  <si>
    <t>c.610del</t>
  </si>
  <si>
    <t>p.(Trp241Profs*20)</t>
  </si>
  <si>
    <t>c.721_736del</t>
  </si>
  <si>
    <t>p.(Thr37Tyrfs*24)</t>
  </si>
  <si>
    <t>c.108dup</t>
  </si>
  <si>
    <t>p.(Gly45Glufs*23)</t>
  </si>
  <si>
    <t>c.134del</t>
  </si>
  <si>
    <t>p.(Ile845*)</t>
  </si>
  <si>
    <t>c.2533_2540del</t>
  </si>
  <si>
    <t>p.(Gln857Asnfs*87)</t>
  </si>
  <si>
    <t>c.2569del</t>
  </si>
  <si>
    <t>p.(Trp241Leufs*4)</t>
  </si>
  <si>
    <t>c.720_721insC</t>
  </si>
  <si>
    <t>p.(Lys286Argfs*11)</t>
  </si>
  <si>
    <t>c.857del</t>
  </si>
  <si>
    <t>p.(Pro303Leufs*25)</t>
  </si>
  <si>
    <t>c.908del</t>
  </si>
  <si>
    <t>p.(Glu304Lysfs*24)</t>
  </si>
  <si>
    <t>c.909del</t>
  </si>
  <si>
    <t>p.(Gln388Lysfs*21)</t>
  </si>
  <si>
    <t>c.1162del</t>
  </si>
  <si>
    <t>p.(Glu638Argfs*3)</t>
  </si>
  <si>
    <t>c.1912del</t>
  </si>
  <si>
    <t>p.(Val688Cysfs*2)</t>
  </si>
  <si>
    <t>c.2062del</t>
  </si>
  <si>
    <t>p.(Met417Cysfs*21)</t>
  </si>
  <si>
    <t>c.1248_1261del</t>
  </si>
  <si>
    <t>p.(Gly416Valfs*2)</t>
  </si>
  <si>
    <t>c.1247del</t>
  </si>
  <si>
    <t>p.(Lys443Asnfs*2)</t>
  </si>
  <si>
    <t>c.1329del</t>
  </si>
  <si>
    <t>p.(Gly468Valfs*13)</t>
  </si>
  <si>
    <t>c.1401_1402dup</t>
  </si>
  <si>
    <t>p.(Lys514Glufs*11)</t>
  </si>
  <si>
    <t>c.1540_1541del</t>
  </si>
  <si>
    <t>p.(Trp528Serfs*103)</t>
  </si>
  <si>
    <t>c.1583_1592del</t>
  </si>
  <si>
    <t>p.(Gln596Profs*47)</t>
  </si>
  <si>
    <t>c.1786dup</t>
  </si>
  <si>
    <t>p.(Glu616Argfs*19)</t>
  </si>
  <si>
    <t>c.1844_1845dup</t>
  </si>
  <si>
    <t>p.(Asn646Thrfs*35)</t>
  </si>
  <si>
    <t>c.1937del</t>
  </si>
  <si>
    <t>p.(Ala801Glufs*44)</t>
  </si>
  <si>
    <t>c.2402del</t>
  </si>
  <si>
    <t>c.235-2A&gt;G</t>
  </si>
  <si>
    <t>c.456-2A&gt;G</t>
  </si>
  <si>
    <t>c.456-1G&gt;A</t>
  </si>
  <si>
    <t>c.2293-1G&gt;A</t>
  </si>
  <si>
    <t>c.234+1G&gt;A</t>
  </si>
  <si>
    <t>c.455+1G&gt;T</t>
  </si>
  <si>
    <t>c.606+1G&gt;A</t>
  </si>
  <si>
    <t>c.606+1G&gt;C</t>
  </si>
  <si>
    <t>c.1123+1G&gt;T</t>
  </si>
  <si>
    <t>c.1239+1G&gt;A</t>
  </si>
  <si>
    <t>c.1760+1G&gt;A</t>
  </si>
  <si>
    <t>c.2044+3_2044+6del</t>
  </si>
  <si>
    <t>c.2044+1G&gt;A</t>
  </si>
  <si>
    <t>c.2532+4_2532+7del</t>
  </si>
  <si>
    <t>MTO1 (NM_133645.2)</t>
  </si>
  <si>
    <t>p.(Arg502His)</t>
  </si>
  <si>
    <t>c.1505G&gt;A</t>
  </si>
  <si>
    <t>p.(Ala453Thr)</t>
  </si>
  <si>
    <t>c.1357G&gt;A</t>
  </si>
  <si>
    <t>p.(Arg670Ser)</t>
  </si>
  <si>
    <t>c.2008C&gt;A</t>
  </si>
  <si>
    <t>p.(Arg467*)</t>
  </si>
  <si>
    <t>c.1399C&gt;T</t>
  </si>
  <si>
    <t>p.(Met351Aspfs*5)</t>
  </si>
  <si>
    <t>c.1051_1052del</t>
  </si>
  <si>
    <t>p.(Arg691*)</t>
  </si>
  <si>
    <t>c.2071C&gt;T</t>
  </si>
  <si>
    <t>p.(Arg645Lysfs*8)</t>
  </si>
  <si>
    <t>c.1933dup</t>
  </si>
  <si>
    <t>Pathogenic</t>
    <phoneticPr fontId="4" type="noConversion"/>
  </si>
  <si>
    <t>p.(Leu63Argfs*16)</t>
  </si>
  <si>
    <t>c.187_188insG</t>
  </si>
  <si>
    <t>p.(Leu499Phefs*6)</t>
  </si>
  <si>
    <t>c.1496dup</t>
  </si>
  <si>
    <t>p.(Ser188Cysfs*61)</t>
  </si>
  <si>
    <t>c.562_563del</t>
  </si>
  <si>
    <t>p.(Tyr705*)</t>
  </si>
  <si>
    <t>c.2115C&gt;A</t>
  </si>
  <si>
    <t>p.(Thr436Ile)</t>
  </si>
  <si>
    <t>c.1307C&gt;T</t>
  </si>
  <si>
    <t>p.(Ile433Phe)</t>
  </si>
  <si>
    <t>c.1297A&gt;T</t>
  </si>
  <si>
    <t>p.(Lys321Asn)</t>
  </si>
  <si>
    <t>c.963A&gt;C</t>
  </si>
  <si>
    <t>Likely pathogenic</t>
    <phoneticPr fontId="4" type="noConversion"/>
  </si>
  <si>
    <t>c.1336-5T&gt;G</t>
  </si>
  <si>
    <t>p.(Arg313Gln)</t>
  </si>
  <si>
    <t xml:space="preserve">c.938G&gt;A </t>
  </si>
  <si>
    <t>p.(Arg502Cys)</t>
  </si>
  <si>
    <t>c.1504C&gt;T</t>
  </si>
  <si>
    <t>p.(Arg489Cys)</t>
  </si>
  <si>
    <t>c.1465C&gt;T</t>
  </si>
  <si>
    <t>p.(Glu716Valfs*7)</t>
  </si>
  <si>
    <t>c.2139_2140del</t>
  </si>
  <si>
    <t>p.(Arg494*)</t>
  </si>
  <si>
    <t>c.1480C&gt;T</t>
  </si>
  <si>
    <t>p.(Gln432*)</t>
  </si>
  <si>
    <t>c.1294C&gt;T</t>
  </si>
  <si>
    <t>p.(Arg509Trp)</t>
  </si>
  <si>
    <t>c.1525C&gt;T</t>
  </si>
  <si>
    <t>p.(Cys77Tyr)</t>
  </si>
  <si>
    <t>c.230G&gt;A</t>
  </si>
  <si>
    <t>p.(Pro264Leu)</t>
  </si>
  <si>
    <t>c.791C&gt;T</t>
  </si>
  <si>
    <t>p.(Arg489Leu)</t>
  </si>
  <si>
    <t>c.1466G&gt;T</t>
  </si>
  <si>
    <t>p.(Leu621Gln)</t>
  </si>
  <si>
    <t>c.1862T&gt;A</t>
  </si>
  <si>
    <t>p.(Leu63Arg)</t>
  </si>
  <si>
    <t>c.188T&gt;G</t>
  </si>
  <si>
    <t>p.(Gly211Aspfs*3)</t>
  </si>
  <si>
    <t>c.632del</t>
  </si>
  <si>
    <t>p.(Arg5*)</t>
  </si>
  <si>
    <t>c.13C&gt;T</t>
  </si>
  <si>
    <t>p.(Arg242*)</t>
  </si>
  <si>
    <t>c.724C&gt;T</t>
  </si>
  <si>
    <t>p.(Trp273*)</t>
  </si>
  <si>
    <t>c.819G&gt;A</t>
  </si>
  <si>
    <t>p.(Lys321*)</t>
  </si>
  <si>
    <t>c.961A&gt;T</t>
  </si>
  <si>
    <t>p.(Arg426*)</t>
  </si>
  <si>
    <t>c.1276C&gt;T</t>
  </si>
  <si>
    <t>p.(Arg513*)</t>
  </si>
  <si>
    <t>c.1537C&gt;T</t>
  </si>
  <si>
    <t>p.(Arg525*)</t>
  </si>
  <si>
    <t>c.1573C&gt;T</t>
  </si>
  <si>
    <t>p.(Tyr613*)</t>
  </si>
  <si>
    <t>c.1839T&gt;G</t>
  </si>
  <si>
    <t>p.(Arg654*)</t>
  </si>
  <si>
    <t>c.1960C&gt;T</t>
  </si>
  <si>
    <t>p.(Glu206*)</t>
  </si>
  <si>
    <t>c.616G&gt;T</t>
  </si>
  <si>
    <t>p.(Ala31Argfs*10)</t>
  </si>
  <si>
    <t>c.89_90dup</t>
  </si>
  <si>
    <t>p.(Ser60Phefs*19)</t>
  </si>
  <si>
    <t>c.178dup</t>
  </si>
  <si>
    <t>p.(Ser80Leufs*9)</t>
  </si>
  <si>
    <t>c.239_242del</t>
  </si>
  <si>
    <t>p.(Leu96Trpfs*19)</t>
  </si>
  <si>
    <t>c.285del</t>
  </si>
  <si>
    <t>p.(Asn115Thrfs*11)</t>
  </si>
  <si>
    <t>c.344del</t>
  </si>
  <si>
    <t>p.(Gln128Aspfs*2)</t>
  </si>
  <si>
    <t>c.382_383del</t>
  </si>
  <si>
    <t>p.(Ile129Leufs*15)</t>
  </si>
  <si>
    <t>c.385del</t>
  </si>
  <si>
    <t>p.(Tyr134*)</t>
  </si>
  <si>
    <t>c.402_403del</t>
  </si>
  <si>
    <t>p.(Met138Serfs*6)</t>
  </si>
  <si>
    <t>c.413del</t>
  </si>
  <si>
    <t>p.(Thr193Leufs*5)</t>
  </si>
  <si>
    <t>c.577del</t>
  </si>
  <si>
    <t>p.(Phe230Leufs*6)</t>
  </si>
  <si>
    <t>c.687del</t>
  </si>
  <si>
    <t>p.(Lys245Argfs*4)</t>
  </si>
  <si>
    <t>c.734_735del</t>
  </si>
  <si>
    <t>p.(Ser251Glnfs*20)</t>
  </si>
  <si>
    <t>c.749dup</t>
  </si>
  <si>
    <t>p.(Ser251*)</t>
  </si>
  <si>
    <t>c.751_757del</t>
  </si>
  <si>
    <t>p.(Pro312Leufs*40)</t>
  </si>
  <si>
    <t>c.935del</t>
  </si>
  <si>
    <t>p.(Pro326Serfs*12)</t>
  </si>
  <si>
    <t>c.975dup</t>
  </si>
  <si>
    <t>p.(Gln347Argfs*9)</t>
  </si>
  <si>
    <t>p.(Gly404Valfs*7)</t>
  </si>
  <si>
    <t>c.1211del</t>
  </si>
  <si>
    <t>p.(Glu441Lysfs*7)</t>
  </si>
  <si>
    <t>c.1321del</t>
  </si>
  <si>
    <t>p.(Gly450Glufs*23)</t>
  </si>
  <si>
    <t>c.1349del</t>
  </si>
  <si>
    <t>p.(Arg456Glyfs*17)</t>
  </si>
  <si>
    <t>c.1366del</t>
  </si>
  <si>
    <t>p.(Lys516Argfs*11)</t>
  </si>
  <si>
    <t>c.1547_1548del</t>
  </si>
  <si>
    <t>p.(Thr612Ilefs*2)</t>
  </si>
  <si>
    <t>c.1835_1836del</t>
  </si>
  <si>
    <t>p.(Arg661Phefs*11)</t>
  </si>
  <si>
    <t>c.1980_1981insTTCTTAC</t>
  </si>
  <si>
    <t>p.(Arg684Serfs*3)</t>
  </si>
  <si>
    <t>c.2052del</t>
  </si>
  <si>
    <t>c.418-1G&gt;C</t>
  </si>
  <si>
    <t>c.826-1G&gt;C</t>
  </si>
  <si>
    <t>c.1130-1G&gt;C</t>
  </si>
  <si>
    <t>NM_001040436.2(YARS2)</t>
  </si>
  <si>
    <t>p.(Asp311Glu)</t>
  </si>
  <si>
    <t xml:space="preserve">c.933C&gt;G </t>
  </si>
  <si>
    <t>p.(Val383_Glu388dup)</t>
  </si>
  <si>
    <t xml:space="preserve">c.1147_1164dup </t>
  </si>
  <si>
    <t>p.(Cys369Tyr)</t>
  </si>
  <si>
    <t xml:space="preserve">c.1106G&gt;A </t>
  </si>
  <si>
    <t>p.(Leu61Val)</t>
  </si>
  <si>
    <t xml:space="preserve">c.181C&gt;G </t>
  </si>
  <si>
    <t>p.(Ile449Leufs*15)</t>
  </si>
  <si>
    <t>c.1344_1347del</t>
  </si>
  <si>
    <t>p.(Glu135Alafs*11)</t>
  </si>
  <si>
    <t>c.402_405del</t>
  </si>
  <si>
    <t>p.(Glu135Alafs*14)</t>
  </si>
  <si>
    <t>c.404_405del</t>
  </si>
  <si>
    <t>p.(Tyr77Thrfs*32)</t>
  </si>
  <si>
    <t>c.229del</t>
  </si>
  <si>
    <t>p.(Tyr77*)</t>
  </si>
  <si>
    <t>c.231C&gt;G</t>
  </si>
  <si>
    <t>p.(Lys281Serfs*12)</t>
  </si>
  <si>
    <t>c.842del</t>
  </si>
  <si>
    <t>c.1104-1G&gt;A</t>
  </si>
  <si>
    <t>p.(Lys466Glu)</t>
  </si>
  <si>
    <t xml:space="preserve">c.1396A&gt;G </t>
  </si>
  <si>
    <t>likely pathogenic</t>
  </si>
  <si>
    <t>p.(Ile454Aspfs*11)</t>
  </si>
  <si>
    <t>c.1360_1362delinsGA</t>
  </si>
  <si>
    <t>p.(Ser435Gly)</t>
  </si>
  <si>
    <t xml:space="preserve">c.1303A&gt;G </t>
  </si>
  <si>
    <t>p.(Arg360*)</t>
  </si>
  <si>
    <t xml:space="preserve">c.1078C&gt;T </t>
  </si>
  <si>
    <t>p.(Ile251Val)</t>
  </si>
  <si>
    <t xml:space="preserve">c.751A&gt;G </t>
  </si>
  <si>
    <t>p.(Leu206Profs*23)</t>
  </si>
  <si>
    <t xml:space="preserve">c.616dup </t>
  </si>
  <si>
    <t>p.(Gly191Asp)</t>
  </si>
  <si>
    <t xml:space="preserve">c.572G&gt;A </t>
  </si>
  <si>
    <t>p.(Arg125Pro)</t>
  </si>
  <si>
    <t xml:space="preserve">c.374G&gt;C </t>
  </si>
  <si>
    <t>p.(Asp121Argfs*29)</t>
  </si>
  <si>
    <t>c.359dup</t>
  </si>
  <si>
    <t>p.(Gly79Val)</t>
  </si>
  <si>
    <t xml:space="preserve">c.236G&gt;T </t>
  </si>
  <si>
    <t>p.(Phe52Leu)</t>
  </si>
  <si>
    <t xml:space="preserve">c.156C&gt;G </t>
  </si>
  <si>
    <t>p.(Gly46Asp)</t>
  </si>
  <si>
    <t xml:space="preserve">c.137G&gt;A </t>
  </si>
  <si>
    <t>p.(Phe398Ilefs*3)</t>
  </si>
  <si>
    <t>c.1190dup</t>
  </si>
  <si>
    <t>p.(Glu391Valfs*3)</t>
  </si>
  <si>
    <t>c.1172_1173del</t>
  </si>
  <si>
    <t>p.(Lys390Argfs*4)</t>
  </si>
  <si>
    <t>c.1169_1170del</t>
  </si>
  <si>
    <t>p.(Ser446Cysfs*17)</t>
  </si>
  <si>
    <t>c.1336_1337del</t>
  </si>
  <si>
    <t>p.(Pro444Leufs*5)</t>
  </si>
  <si>
    <t>c.1331del</t>
  </si>
  <si>
    <t>p.(Asp228Valfs*18)</t>
  </si>
  <si>
    <t>c.683_684del</t>
  </si>
  <si>
    <t>p.(Lys209Argfs*6)</t>
  </si>
  <si>
    <t>p.(His192Serfs*37)</t>
  </si>
  <si>
    <t>c.572dup</t>
  </si>
  <si>
    <t>p.(Asn173Thrfs*27)</t>
  </si>
  <si>
    <t>c.518del</t>
  </si>
  <si>
    <t>p.(Glu128Asnfs*19)</t>
  </si>
  <si>
    <t>c.382del</t>
  </si>
  <si>
    <t>p.(Asn107Thrfs*2)</t>
  </si>
  <si>
    <t>p.(Gly105Alafs*4)</t>
  </si>
  <si>
    <t>c.314del</t>
  </si>
  <si>
    <t>p.(Asp295*)</t>
  </si>
  <si>
    <t>c.883_884del</t>
  </si>
  <si>
    <t>p.(Ala289Leufs*4)</t>
  </si>
  <si>
    <t>c.865del</t>
  </si>
  <si>
    <t>p.(Ala175Thrfs*27)</t>
  </si>
  <si>
    <t>c.517_521dup</t>
  </si>
  <si>
    <t>c.779+1G&gt;C</t>
  </si>
  <si>
    <t>c.779+1G&gt;A</t>
  </si>
  <si>
    <t>c.947+2T&gt;A</t>
  </si>
  <si>
    <t>c.1103+2T&gt;C</t>
  </si>
  <si>
    <t>NM_020442.5(VARS2)</t>
  </si>
  <si>
    <t>p.(Thr367Ile)</t>
  </si>
  <si>
    <t xml:space="preserve">c.1100C&gt;T </t>
  </si>
  <si>
    <t>p.(Arg201Trp)</t>
  </si>
  <si>
    <t>c.601C&gt;T</t>
  </si>
  <si>
    <t>p.(Arg453Glyfs*19)</t>
  </si>
  <si>
    <t>c.1357del</t>
  </si>
  <si>
    <t>p.(Ile749Thrfs*12)</t>
  </si>
  <si>
    <t>c.2246del</t>
  </si>
  <si>
    <t>p.(Val312Argfs*18)</t>
  </si>
  <si>
    <t>c.933dup</t>
  </si>
  <si>
    <t>p.(Arg107*)</t>
  </si>
  <si>
    <t>c.319C&gt;T</t>
  </si>
  <si>
    <t>p.(Arg928*)</t>
  </si>
  <si>
    <t>c.2782C&gt;T</t>
  </si>
  <si>
    <t>p.(Cys308*)</t>
  </si>
  <si>
    <t>c.924C&gt;A</t>
  </si>
  <si>
    <t>p.(Tyr885*)</t>
  </si>
  <si>
    <t>c.2655C&gt;A</t>
  </si>
  <si>
    <t>c.1293+1G&gt;A</t>
  </si>
  <si>
    <t>c.1557-1G&gt;A</t>
  </si>
  <si>
    <t>c.2673+1G&gt;T</t>
  </si>
  <si>
    <t>c.1933-69G&gt;C</t>
  </si>
  <si>
    <t>c.201+1G&gt;T</t>
  </si>
  <si>
    <t>c.573+1G&gt;T</t>
  </si>
  <si>
    <t>c.671+1G&gt;A</t>
  </si>
  <si>
    <t>c.1933-21delT</t>
  </si>
  <si>
    <t>p.(Arg490*)</t>
  </si>
  <si>
    <t>p.(Gln526*)</t>
  </si>
  <si>
    <t>c.1576C&gt;T</t>
  </si>
  <si>
    <t>p.(Arg304*)</t>
  </si>
  <si>
    <t>c.910C&gt;T</t>
  </si>
  <si>
    <t>p.(Trp449*)</t>
  </si>
  <si>
    <t>c.1346G&gt;A</t>
  </si>
  <si>
    <t>p.(Glu486*)</t>
  </si>
  <si>
    <t>c.1456G&gt;T</t>
  </si>
  <si>
    <t>p.(Arg1002*)</t>
  </si>
  <si>
    <t>c.3004C&gt;T</t>
  </si>
  <si>
    <t>c.2467-2A&gt;G</t>
  </si>
  <si>
    <t xml:space="preserve">c.511C&gt;T </t>
  </si>
  <si>
    <t>p.(Ala379Thr)</t>
  </si>
  <si>
    <t xml:space="preserve">c.1135G&gt;A </t>
  </si>
  <si>
    <t>p.(Arg467Pro)</t>
  </si>
  <si>
    <t xml:space="preserve">c.1400G&gt;C </t>
  </si>
  <si>
    <t>p.(Gly488del)</t>
  </si>
  <si>
    <t>c.1461_1463del</t>
  </si>
  <si>
    <t>p.(Ala626Asp)</t>
  </si>
  <si>
    <t xml:space="preserve">c.1877C&gt;A </t>
  </si>
  <si>
    <t>p.(Arg497His)</t>
  </si>
  <si>
    <t>c.1490G&gt;A</t>
  </si>
  <si>
    <t>c.-17dup</t>
  </si>
  <si>
    <t>p.(Gln31Valfs*14)</t>
  </si>
  <si>
    <t>c.91_92del</t>
  </si>
  <si>
    <t>p.(Leu58Argfs*3)</t>
  </si>
  <si>
    <t>c.173_174del</t>
  </si>
  <si>
    <t>p.(Met141Cysfs*64)</t>
  </si>
  <si>
    <t>c.420del</t>
  </si>
  <si>
    <t>p.(Gly203Glufs*2)</t>
  </si>
  <si>
    <t>c.608del</t>
  </si>
  <si>
    <t>p.(Asp241Thrfs*17)</t>
  </si>
  <si>
    <t>c.721del</t>
  </si>
  <si>
    <t>p.(Gln275Hisfs*9)</t>
  </si>
  <si>
    <t>c.825del</t>
  </si>
  <si>
    <t>p.(Ala406Glyfs*43)</t>
  </si>
  <si>
    <t>c.1216dup</t>
  </si>
  <si>
    <t>p.(Gly450Alafs*22)</t>
  </si>
  <si>
    <t>p.(Phe481Leufs*59)</t>
  </si>
  <si>
    <t>c.1443del</t>
  </si>
  <si>
    <t>p.(Asp520Thrfs*20)</t>
  </si>
  <si>
    <t>c.1556del</t>
  </si>
  <si>
    <t>c.1557-11_1557-10insCTCCCGGCAGGGACTGGTGTGT</t>
  </si>
  <si>
    <t>p.(Gln601Lysfs*59)</t>
  </si>
  <si>
    <t>c.1801del</t>
  </si>
  <si>
    <t>p.(Leu612Cysfs*48)</t>
  </si>
  <si>
    <t>c.1834del</t>
  </si>
  <si>
    <t>p.(Leu612Valfs*100)</t>
  </si>
  <si>
    <t>c.1834_1835del</t>
  </si>
  <si>
    <t>p.(Leu612Argfs*48)</t>
  </si>
  <si>
    <t>c.1835del</t>
  </si>
  <si>
    <t>p.(Leu615Trpfs*45)</t>
  </si>
  <si>
    <t>c.1844del</t>
  </si>
  <si>
    <t>p.(Thr806Profs*18)</t>
  </si>
  <si>
    <t>c.2415_2421del</t>
  </si>
  <si>
    <t>p.(Trp813Thrfs*11)</t>
  </si>
  <si>
    <t>c.2437_2443del</t>
  </si>
  <si>
    <t>p.(Leu941Serfs*59)</t>
  </si>
  <si>
    <t>c.2821del</t>
  </si>
  <si>
    <t>p.(Ala957Valfs*43)</t>
  </si>
  <si>
    <t>c.2870del</t>
  </si>
  <si>
    <t>p.(Arg356Glnfs*50)</t>
  </si>
  <si>
    <t>c.1066_1067insAACTCGC</t>
  </si>
  <si>
    <t>c.672-8_672-2del</t>
  </si>
  <si>
    <t>c.754-2A&gt;G</t>
  </si>
  <si>
    <t>c.1480-1delG</t>
  </si>
  <si>
    <t>c.1480-2A&gt;G</t>
  </si>
  <si>
    <t>c.1557-10_1568del</t>
  </si>
  <si>
    <t>c.1807-1G&gt;A</t>
  </si>
  <si>
    <t>c.2023-1G&gt;A</t>
  </si>
  <si>
    <t>c.2038-2A&gt;T</t>
  </si>
  <si>
    <t>c.2038-1G&gt;A</t>
  </si>
  <si>
    <t>c.3091-1G&gt;A</t>
  </si>
  <si>
    <t>c.671+1_671+2insT</t>
  </si>
  <si>
    <t>c.753+2T&gt;A</t>
  </si>
  <si>
    <t>c.873+1G&gt;A</t>
  </si>
  <si>
    <t>c.1735+1G&gt;A</t>
  </si>
  <si>
    <t>c.1932+1G&gt;T</t>
  </si>
  <si>
    <t>c.2106+1G&gt;A</t>
  </si>
  <si>
    <t>c.2673+1G&gt;A</t>
  </si>
  <si>
    <t>c.2785+1G&gt;A</t>
  </si>
  <si>
    <t>c.3090+2T&gt;A</t>
  </si>
  <si>
    <t>c.506+1G&gt;C</t>
  </si>
  <si>
    <t>c.671+1G&gt;C</t>
  </si>
  <si>
    <t>NM_144772.2(NAXE)</t>
  </si>
  <si>
    <t>p.(Tyr59*)</t>
  </si>
  <si>
    <t xml:space="preserve">c.177C&gt;A </t>
  </si>
  <si>
    <t>c.516+1G&gt;A</t>
  </si>
  <si>
    <t>p.(Leu10Cysfs*38)</t>
  </si>
  <si>
    <t>c.7_23dup</t>
  </si>
  <si>
    <t>p.(Ser205Argfs*66)</t>
  </si>
  <si>
    <t>c.615_624del</t>
  </si>
  <si>
    <t>p.(Gln288*)</t>
  </si>
  <si>
    <t>c.862C&gt;T</t>
  </si>
  <si>
    <t>p.(Gln66*)</t>
  </si>
  <si>
    <t xml:space="preserve">c.196C&gt;T </t>
  </si>
  <si>
    <t>p.(Ser43*)</t>
  </si>
  <si>
    <t>c.128C&gt;A</t>
  </si>
  <si>
    <t>p.(Ala94Asp)</t>
  </si>
  <si>
    <t xml:space="preserve">c.281C&gt;A </t>
  </si>
  <si>
    <t>p.(Gln157Serfs*20)</t>
  </si>
  <si>
    <t>c.468_478delinsATCCCTTTCCTTGGGG</t>
  </si>
  <si>
    <t>p.(Asp218Val)</t>
  </si>
  <si>
    <t xml:space="preserve">c.653A&gt;T </t>
  </si>
  <si>
    <t>p.(Ala248Glufs*26)</t>
  </si>
  <si>
    <t>c.743del</t>
  </si>
  <si>
    <t>p.(Lys270del)</t>
  </si>
  <si>
    <t>c.804_807delinsA</t>
  </si>
  <si>
    <t>NM_018116.3(MSTO1)</t>
  </si>
  <si>
    <t>p.(Thr324Ile)</t>
  </si>
  <si>
    <t xml:space="preserve">c.971C&gt;T </t>
  </si>
  <si>
    <t>p.(Arg345Cys)</t>
  </si>
  <si>
    <t xml:space="preserve">c.1033C&gt;T </t>
  </si>
  <si>
    <t>p.(Asp233Thrfs*9)</t>
  </si>
  <si>
    <t>c.697del</t>
  </si>
  <si>
    <t>p.(Leu296Argfs*26)</t>
  </si>
  <si>
    <t>p.(Trp397*)</t>
  </si>
  <si>
    <t>c.1190G&gt;A</t>
  </si>
  <si>
    <t>c.367-43del</t>
  </si>
  <si>
    <t>c.966+1G&gt;A</t>
  </si>
  <si>
    <t>p.(Phe376Leu)</t>
  </si>
  <si>
    <t xml:space="preserve">c.1128C&gt;A </t>
  </si>
  <si>
    <t>p.(Arg6Profs*70)</t>
  </si>
  <si>
    <t>c.16dup</t>
  </si>
  <si>
    <t>p.(Thr53Tyrfs*23)</t>
  </si>
  <si>
    <t>c.155dup</t>
  </si>
  <si>
    <t>p.(Gly286Valfs*5)</t>
  </si>
  <si>
    <t>p.(Ala336Profs*25)</t>
  </si>
  <si>
    <t>c.1006del</t>
  </si>
  <si>
    <t>p.(Ser387Phefs*161)</t>
  </si>
  <si>
    <t>c.1159dup</t>
  </si>
  <si>
    <t>p.(Cys443Leufs*20)</t>
  </si>
  <si>
    <t>c.1328del</t>
  </si>
  <si>
    <t>p.(His480Profs*70)</t>
  </si>
  <si>
    <t>c.1437_1438dup</t>
  </si>
  <si>
    <t>p.(His293Profs*30)</t>
  </si>
  <si>
    <t>c.877dup</t>
  </si>
  <si>
    <t>c.679-2delA</t>
  </si>
  <si>
    <t>c.814-2A&gt;T</t>
  </si>
  <si>
    <t>c.1099-2A&gt;C</t>
  </si>
  <si>
    <t>c.1099-1G&gt;T</t>
  </si>
  <si>
    <t>c.1099-1G&gt;A</t>
  </si>
  <si>
    <t>c.1389-2A&gt;T</t>
  </si>
  <si>
    <t>c.1499-2A&gt;G</t>
  </si>
  <si>
    <t>c.84+2T&gt;G</t>
  </si>
  <si>
    <t>c.366+1G&gt;T</t>
  </si>
  <si>
    <t>c.554_560+11del</t>
  </si>
  <si>
    <t>c.678+1G&gt;A</t>
  </si>
  <si>
    <t>c.813+1G&gt;A</t>
  </si>
  <si>
    <t>c.1283+2T&gt;G</t>
  </si>
  <si>
    <t>c.290+1G&gt;A</t>
  </si>
  <si>
    <t>TK2 (NM_004614.4)</t>
  </si>
  <si>
    <t>p.(Gln35*)</t>
    <phoneticPr fontId="4" type="noConversion"/>
  </si>
  <si>
    <t xml:space="preserve">c.103C&gt;T </t>
  </si>
  <si>
    <t>p.(Lys202del)</t>
    <phoneticPr fontId="4" type="noConversion"/>
  </si>
  <si>
    <t>c.604_606del</t>
  </si>
  <si>
    <t>p.(Arg183Gly)</t>
    <phoneticPr fontId="4" type="noConversion"/>
  </si>
  <si>
    <t>c.547C&gt;G</t>
  </si>
  <si>
    <t>p.(Ser27*)</t>
    <phoneticPr fontId="4" type="noConversion"/>
  </si>
  <si>
    <t>c.80C&gt;G</t>
  </si>
  <si>
    <t>p.(Trp4Valfs*40)</t>
    <phoneticPr fontId="4" type="noConversion"/>
  </si>
  <si>
    <t xml:space="preserve"> c.8dup</t>
  </si>
  <si>
    <t>p.(?)</t>
    <phoneticPr fontId="4" type="noConversion"/>
  </si>
  <si>
    <t>c.-270+2561delins;7287-7335inv</t>
  </si>
  <si>
    <t>p.(Arg254*)</t>
    <phoneticPr fontId="4" type="noConversion"/>
  </si>
  <si>
    <t>c.760C&gt;T</t>
  </si>
  <si>
    <t>p.(Leu215Pro)</t>
  </si>
  <si>
    <t xml:space="preserve">c.644T&gt;C </t>
  </si>
  <si>
    <t>p.(Ile212Asn)</t>
  </si>
  <si>
    <t xml:space="preserve">c.635T&gt;A </t>
  </si>
  <si>
    <t>p.(Lys195*)</t>
  </si>
  <si>
    <t>c.583A&gt;T</t>
  </si>
  <si>
    <t>p.(Arg192Lys)</t>
  </si>
  <si>
    <t>p.(Thr188Ala)</t>
  </si>
  <si>
    <t xml:space="preserve">c.562A&gt;G </t>
  </si>
  <si>
    <t>p.(Arg183Trp)</t>
  </si>
  <si>
    <t xml:space="preserve">c.547C&gt;T </t>
  </si>
  <si>
    <t>p.(Asp157Asn)</t>
  </si>
  <si>
    <t xml:space="preserve">c.469G&gt;A </t>
  </si>
  <si>
    <t>p.(Ala139Val)</t>
  </si>
  <si>
    <t>c.416C&gt;T</t>
  </si>
  <si>
    <t>p.(Arg130Gln)</t>
  </si>
  <si>
    <t xml:space="preserve">c.389G&gt;A </t>
  </si>
  <si>
    <t>p.(Arg130Trp)</t>
  </si>
  <si>
    <t xml:space="preserve">c.388C&gt;T </t>
  </si>
  <si>
    <t>p.(Gln125*)</t>
  </si>
  <si>
    <t>c.372_373delinsCT</t>
  </si>
  <si>
    <t>c.373C&gt;T</t>
  </si>
  <si>
    <t>p.(His121Asn)</t>
  </si>
  <si>
    <t>c.360_361delinsAA</t>
  </si>
  <si>
    <t>c.361C&gt;A</t>
  </si>
  <si>
    <t>p.(Val113Metfs*20)</t>
  </si>
  <si>
    <t>c.335_336dup</t>
  </si>
  <si>
    <t>p.(Tyr112Asn)</t>
  </si>
  <si>
    <t xml:space="preserve">c.334T&gt;A </t>
  </si>
  <si>
    <t>p.(Thr108Met)</t>
  </si>
  <si>
    <t>c.323C&gt;T</t>
  </si>
  <si>
    <t>p.(Arg90Cys)</t>
  </si>
  <si>
    <t>p.(Thr74Argfs*7)</t>
  </si>
  <si>
    <t>c.218_219dup</t>
  </si>
  <si>
    <t>p.(Cys66Trp)</t>
  </si>
  <si>
    <t>c.198C&gt;G</t>
  </si>
  <si>
    <t>p.(Thr64Met)</t>
  </si>
  <si>
    <t xml:space="preserve">c.191C&gt;T </t>
  </si>
  <si>
    <t>p.(Ser61Gly)</t>
  </si>
  <si>
    <t>c.181A&gt;G</t>
  </si>
  <si>
    <t>p.(Asn58Ser)</t>
  </si>
  <si>
    <t>c.173A&gt;G</t>
  </si>
  <si>
    <t>p.(Ile53Met)</t>
  </si>
  <si>
    <t xml:space="preserve">c.159C&gt;G </t>
  </si>
  <si>
    <t>c.1-495_283-2899del</t>
  </si>
  <si>
    <t>c.156+2T&gt;C</t>
  </si>
  <si>
    <t>p.(Ser51Ilefs*99)</t>
  </si>
  <si>
    <t>c.150dup</t>
  </si>
  <si>
    <t>p.(Glu48Glyfs*102)</t>
  </si>
  <si>
    <t>c.142dup</t>
  </si>
  <si>
    <t>p.(Gln45*)</t>
  </si>
  <si>
    <t xml:space="preserve">c.133C&gt;T </t>
  </si>
  <si>
    <t>p.(Lys43Asnfs*9)</t>
  </si>
  <si>
    <t>c.129_132del</t>
  </si>
  <si>
    <t>p.(?) Met1Val</t>
  </si>
  <si>
    <t>p.(Thr111Ile)</t>
  </si>
  <si>
    <t>c.332C&gt;T</t>
  </si>
  <si>
    <t>p.(Met117Val)</t>
  </si>
  <si>
    <t xml:space="preserve"> c.349A&gt;G</t>
  </si>
  <si>
    <t>p.(Ser135Leu)</t>
  </si>
  <si>
    <t xml:space="preserve"> c.404C&gt;T</t>
  </si>
  <si>
    <t>p.(Lys194Asn)</t>
  </si>
  <si>
    <t xml:space="preserve"> c.582G&gt;T</t>
  </si>
  <si>
    <t>p.(Arg196Ser)</t>
  </si>
  <si>
    <t xml:space="preserve"> c.588A&gt;T</t>
  </si>
  <si>
    <t>p.(Leu233Pro)</t>
  </si>
  <si>
    <t xml:space="preserve"> c.698T&gt;C</t>
  </si>
  <si>
    <t xml:space="preserve"> c.156+5G&gt;C</t>
  </si>
  <si>
    <t xml:space="preserve"> c.157-2A&gt;G</t>
  </si>
  <si>
    <t>p.(Ser150Lysfs*11)</t>
  </si>
  <si>
    <t>c.448_449insAA</t>
  </si>
  <si>
    <t>p.(Tyr148Ilefs*12)</t>
  </si>
  <si>
    <t>c.441del</t>
  </si>
  <si>
    <t>p.(Lys50Ilefs*99)</t>
  </si>
  <si>
    <t>c.144_145del</t>
  </si>
  <si>
    <t>p.(Thr108Asnfs*42)</t>
  </si>
  <si>
    <t>c.322dup</t>
  </si>
  <si>
    <t>p.(Gly28Alafs*25)</t>
  </si>
  <si>
    <t>c.83del</t>
  </si>
  <si>
    <t>p.(Lys202Argfs*33)</t>
  </si>
  <si>
    <t>c.603del</t>
  </si>
  <si>
    <t>p.(Val232Cysfs*5)</t>
  </si>
  <si>
    <t>c.693dup</t>
  </si>
  <si>
    <t>p.(His213Glnfs*5)</t>
  </si>
  <si>
    <t>c.638dup</t>
  </si>
  <si>
    <t>c.286-1G&gt;T</t>
  </si>
  <si>
    <t>c.232-1G&gt;C</t>
  </si>
  <si>
    <t>c.699+2T&gt;G</t>
  </si>
  <si>
    <t>c.618+1G&gt;C</t>
  </si>
  <si>
    <t>c.375+2T&gt;A</t>
  </si>
  <si>
    <t>c.156+1G&gt;C</t>
  </si>
  <si>
    <t>c.156+1G&gt;A</t>
  </si>
  <si>
    <t>c.90_124+1del</t>
  </si>
  <si>
    <t>number inhouse</t>
  </si>
  <si>
    <t>NM_017866.5(TMEM70)</t>
  </si>
  <si>
    <t>p.(Val36Cysfs*52)</t>
  </si>
  <si>
    <t>c.105dup</t>
  </si>
  <si>
    <t>p.(Thr127Tyrfs*4)</t>
  </si>
  <si>
    <t>c.378dup</t>
  </si>
  <si>
    <t>p.(Arg30*)</t>
  </si>
  <si>
    <t>c.88C&gt;T</t>
  </si>
  <si>
    <t>c.317-2A&gt;T</t>
  </si>
  <si>
    <t>p.(Ala34Glyfs*54)</t>
  </si>
  <si>
    <t>c.100dup</t>
  </si>
  <si>
    <t>p.(Glu242Asnfs*24)</t>
  </si>
  <si>
    <t>c.723del</t>
  </si>
  <si>
    <t>p.(Ser40Cysfs*11)</t>
  </si>
  <si>
    <t>c.117_118dup</t>
  </si>
  <si>
    <t>p.(Thr152Met)</t>
  </si>
  <si>
    <t xml:space="preserve">c.455C&gt;T </t>
  </si>
  <si>
    <t>Likely patogenic</t>
  </si>
  <si>
    <t>c.316+311G&gt;A</t>
  </si>
  <si>
    <t>low confidence</t>
  </si>
  <si>
    <t>p.(Glu241Asnfs*24)</t>
  </si>
  <si>
    <t>c.720_723del</t>
  </si>
  <si>
    <t>c.317-2A&gt;G</t>
  </si>
  <si>
    <t>yes7</t>
  </si>
  <si>
    <t>p.(Arg80*)</t>
  </si>
  <si>
    <t xml:space="preserve">c.238C&gt;T </t>
  </si>
  <si>
    <t>p.(Thr193Serfs*6)</t>
  </si>
  <si>
    <t>c.578_579del</t>
  </si>
  <si>
    <t>p.(Val167Alafs*34)</t>
  </si>
  <si>
    <t>c.500del</t>
  </si>
  <si>
    <t>p.(Val194Glufs*2)</t>
  </si>
  <si>
    <t>c.581_591del</t>
  </si>
  <si>
    <t>p.(Val221Ilefs*14)</t>
  </si>
  <si>
    <t>c.661_664del</t>
  </si>
  <si>
    <t>p.(Leu245Phefs*8)</t>
  </si>
  <si>
    <t>c.731_732insA</t>
  </si>
  <si>
    <t>p.(Phe161Leufs*40)</t>
  </si>
  <si>
    <t>c.480del</t>
  </si>
  <si>
    <t>p.(Gly165Asp)</t>
  </si>
  <si>
    <t>c.494G&gt;A</t>
  </si>
  <si>
    <t>p.(Gly149Glufs*5)</t>
  </si>
  <si>
    <t>c.446del</t>
  </si>
  <si>
    <t>p.(Ala11Glyfs*40)</t>
  </si>
  <si>
    <t>c.30_31dup</t>
  </si>
  <si>
    <t>p.(Ala34Glyfs*12)</t>
  </si>
  <si>
    <t>c.101_113del</t>
  </si>
  <si>
    <t>c.211-6_220del</t>
  </si>
  <si>
    <t>p.(Leu4Trpfs*46)</t>
  </si>
  <si>
    <t>c.7del</t>
  </si>
  <si>
    <t>p.(Thr193Ile)</t>
  </si>
  <si>
    <t>c.578C&gt;T</t>
  </si>
  <si>
    <t>p.(Tyr112*)</t>
  </si>
  <si>
    <t>c.336T&gt;A</t>
  </si>
  <si>
    <t>p.(Val157Glu)</t>
  </si>
  <si>
    <t>c.470T&gt;A</t>
  </si>
  <si>
    <t>p.(Tyr179His)</t>
  </si>
  <si>
    <t>c.535T&gt;C</t>
  </si>
  <si>
    <t>p.(Thr210Pro)</t>
  </si>
  <si>
    <t>c.628A&gt;C</t>
  </si>
  <si>
    <t>p.(His234Pro)</t>
  </si>
  <si>
    <t>c.701A&gt;C</t>
  </si>
  <si>
    <t>p.(*261Trpext*17)</t>
  </si>
  <si>
    <t>c.783A&gt;G</t>
  </si>
  <si>
    <t>c.316+1G&gt;T</t>
  </si>
  <si>
    <t>p.(Thr84Serfs*11)</t>
  </si>
  <si>
    <t>c.251del</t>
  </si>
  <si>
    <t>p.(Ile117Alafs*36)</t>
  </si>
  <si>
    <t>c.349_352del</t>
  </si>
  <si>
    <t>p.(Thr120Asnfs*34)</t>
  </si>
  <si>
    <t>c.359del</t>
  </si>
  <si>
    <t>13504*2</t>
  </si>
  <si>
    <t>NM_015836.3(WARS2)</t>
  </si>
  <si>
    <t>p.(Leu100del)</t>
  </si>
  <si>
    <t>c.298_300del</t>
  </si>
  <si>
    <t>p.(Lys313Met)</t>
  </si>
  <si>
    <t xml:space="preserve">c.938A&gt;T </t>
  </si>
  <si>
    <t>p.(Val178Leu)</t>
  </si>
  <si>
    <t xml:space="preserve">c.532G&gt;C </t>
  </si>
  <si>
    <t>p.(Pro266Argfs*10)</t>
  </si>
  <si>
    <t>c.797del</t>
  </si>
  <si>
    <t>p.(Tyr264Cys)</t>
  </si>
  <si>
    <t xml:space="preserve">c.791A&gt;G </t>
  </si>
  <si>
    <t>p.(Arg239*)</t>
  </si>
  <si>
    <t xml:space="preserve">c.715C&gt;T </t>
  </si>
  <si>
    <t>p.(Ser109Alafs*15)</t>
  </si>
  <si>
    <t>c.325del</t>
  </si>
  <si>
    <t>p.(Gly45Val)</t>
  </si>
  <si>
    <t xml:space="preserve">c.134G&gt;T </t>
  </si>
  <si>
    <t>p.(Glu344Asnfs*2)</t>
  </si>
  <si>
    <t>c.1029del</t>
  </si>
  <si>
    <t>p.(His279Metfs*4)</t>
  </si>
  <si>
    <t>c.835del</t>
  </si>
  <si>
    <t>p.(Ala267Leufs*9)</t>
  </si>
  <si>
    <t>c.799del</t>
  </si>
  <si>
    <t>p.(Cys129Leufs*94)</t>
  </si>
  <si>
    <t>c.385dup</t>
  </si>
  <si>
    <t>p.(Trp13Cysfs*45)</t>
  </si>
  <si>
    <t>c.39_48del</t>
  </si>
  <si>
    <t>p.(Arg10Glyfs*48)</t>
  </si>
  <si>
    <t>c.27_36del</t>
  </si>
  <si>
    <t>c.515+2T&gt;G</t>
  </si>
  <si>
    <t>NM_006567.4(FARS2)</t>
  </si>
  <si>
    <t>p.(Arg223Cys)</t>
  </si>
  <si>
    <t xml:space="preserve">c.667C&gt;T </t>
  </si>
  <si>
    <t>p.(Gly309Ser)</t>
  </si>
  <si>
    <t>c.925G&gt;A</t>
  </si>
  <si>
    <t>p.(Ala196Profs*14)</t>
  </si>
  <si>
    <t>c.586del</t>
  </si>
  <si>
    <t>p.(Arg419His)</t>
  </si>
  <si>
    <t xml:space="preserve">c.1256G&gt;A </t>
  </si>
  <si>
    <t>p.(Pro85Ala)</t>
  </si>
  <si>
    <t>c.253C&gt;G</t>
  </si>
  <si>
    <t>p.(Thr156Met)</t>
  </si>
  <si>
    <t>c.467C&gt;T</t>
  </si>
  <si>
    <t>p.(Arg419Cys)</t>
  </si>
  <si>
    <t>c.1255C&gt;T</t>
  </si>
  <si>
    <t>p.(Ser64Arg)</t>
  </si>
  <si>
    <t xml:space="preserve">c.192C&gt;G </t>
  </si>
  <si>
    <t>p.(Asp142Tyr)</t>
  </si>
  <si>
    <t xml:space="preserve">c.424G&gt;T </t>
  </si>
  <si>
    <t>p.(Tyr144Cys)</t>
  </si>
  <si>
    <t xml:space="preserve">c.431A&gt;G </t>
  </si>
  <si>
    <t>p.(Ala154Val)</t>
  </si>
  <si>
    <t xml:space="preserve">c.461C&gt;T </t>
  </si>
  <si>
    <t>p.(Val174del)</t>
  </si>
  <si>
    <t>c.521_523del</t>
  </si>
  <si>
    <t>p.(Gln216*)</t>
  </si>
  <si>
    <t xml:space="preserve">c.646C&gt;T </t>
  </si>
  <si>
    <t>p.(Asp325Tyr)</t>
  </si>
  <si>
    <t xml:space="preserve">c.973G&gt;T </t>
  </si>
  <si>
    <t>p.(Ile329Thr)</t>
  </si>
  <si>
    <t xml:space="preserve">c.986T&gt;C </t>
  </si>
  <si>
    <t>p.(Pro361Leu)</t>
  </si>
  <si>
    <t xml:space="preserve">c.1082C&gt;T </t>
  </si>
  <si>
    <t>p.(Ile388Ser)</t>
  </si>
  <si>
    <t xml:space="preserve">c.1163T&gt;G </t>
  </si>
  <si>
    <t>p.(Asp391Val)</t>
  </si>
  <si>
    <t xml:space="preserve">c.1172A&gt;T </t>
  </si>
  <si>
    <t>p.(Thr407Met)</t>
  </si>
  <si>
    <t xml:space="preserve">c.1220C&gt;T </t>
  </si>
  <si>
    <t xml:space="preserve">c.1255C&gt;T </t>
  </si>
  <si>
    <t>p.(His135Asp)</t>
  </si>
  <si>
    <t>c.403C&gt;G</t>
  </si>
  <si>
    <t>p.(Arg386Gly)</t>
  </si>
  <si>
    <t>c.1156C&gt;G</t>
  </si>
  <si>
    <t>c.905-1G&gt;A</t>
  </si>
  <si>
    <t>p.(Ser426*)</t>
  </si>
  <si>
    <t>c.1269_1276dup</t>
  </si>
  <si>
    <t>p.(Val174Metfs*34)</t>
  </si>
  <si>
    <t>c.520_526del</t>
  </si>
  <si>
    <t>p.(Gln228Argfs*14)</t>
  </si>
  <si>
    <t>p.(Thr248Asnfs*11)</t>
  </si>
  <si>
    <t>c.742dup</t>
  </si>
  <si>
    <t>p.(Asp265Thrfs*29)</t>
  </si>
  <si>
    <t>c.792del</t>
  </si>
  <si>
    <t>p.(Thr271Asnfs*23)</t>
  </si>
  <si>
    <t>c.812del</t>
  </si>
  <si>
    <t>c.905-1G&gt;T</t>
  </si>
  <si>
    <t>c.1066-1G&gt;C</t>
  </si>
  <si>
    <t>c.1218-2A&gt;C</t>
  </si>
  <si>
    <t>c.764_772+4del</t>
  </si>
  <si>
    <t>c.772+1G&gt;A</t>
  </si>
  <si>
    <t>c.904+1G&gt;T</t>
  </si>
  <si>
    <t>NM_032730.5(RTN4IP1)</t>
  </si>
  <si>
    <t>p.(Lys201*)</t>
  </si>
  <si>
    <t xml:space="preserve">c.601A&gt;T </t>
  </si>
  <si>
    <t>p.(Arg103His)</t>
  </si>
  <si>
    <t>c.308G&gt;A</t>
  </si>
  <si>
    <t>p.(Val143Serfs*18)</t>
  </si>
  <si>
    <t>c.427del</t>
  </si>
  <si>
    <t>p.(Thr320Aspfs*33)</t>
  </si>
  <si>
    <t>c.957dup</t>
  </si>
  <si>
    <t>p.(Ser280Hisfs*16)</t>
  </si>
  <si>
    <t>c.838_847del</t>
  </si>
  <si>
    <t>p.(Arg388*)</t>
  </si>
  <si>
    <t>c.1162C&gt;T</t>
  </si>
  <si>
    <t>p.(Arg310*)</t>
  </si>
  <si>
    <t>c.928C&gt;T</t>
  </si>
  <si>
    <t>p.(Trp20*)</t>
  </si>
  <si>
    <t>c.59G&gt;A</t>
  </si>
  <si>
    <t>c.1084-2A&gt;C</t>
  </si>
  <si>
    <t>c.1083+1G&gt;A</t>
  </si>
  <si>
    <t>c.496-1G&gt;T</t>
  </si>
  <si>
    <t>c.495+1G&gt;T</t>
  </si>
  <si>
    <t>c.807-2A&gt;G</t>
  </si>
  <si>
    <t>c.806+1G&gt;A</t>
  </si>
  <si>
    <t>p.(Val375Lysfs*7)</t>
  </si>
  <si>
    <t>c.1121_1122dup</t>
  </si>
  <si>
    <t>p.(Val277Leufs*22)</t>
  </si>
  <si>
    <t>c.829del</t>
  </si>
  <si>
    <t>p.(Pro269Thrfs*3)</t>
  </si>
  <si>
    <t>c.804dup</t>
  </si>
  <si>
    <t>p.(Gln223Argfs*2)</t>
  </si>
  <si>
    <t>c.667del</t>
  </si>
  <si>
    <t>p.(Ile210Serfs*34)</t>
  </si>
  <si>
    <t>c.623_626dup</t>
  </si>
  <si>
    <t>p.(Leu181Alafs*19)</t>
  </si>
  <si>
    <t>c.541_542del</t>
  </si>
  <si>
    <t>p.(Leu155Phefs*10)</t>
  </si>
  <si>
    <t>c.463_464del</t>
  </si>
  <si>
    <t>p.(Asn100*)</t>
  </si>
  <si>
    <t>c.293_294dup</t>
  </si>
  <si>
    <t>p.(Lys50Asnfs*14)</t>
  </si>
  <si>
    <t>c.150del</t>
  </si>
  <si>
    <t>p.(Thr36Lysfs*12)</t>
  </si>
  <si>
    <t>c.107_114del</t>
  </si>
  <si>
    <t>p.(Thr36Profs*12)</t>
  </si>
  <si>
    <t>c.105del</t>
  </si>
  <si>
    <t>p.(Trp189Cysfs*4)</t>
  </si>
  <si>
    <t>c.567del</t>
  </si>
  <si>
    <t>c.1084-1G&gt;C</t>
  </si>
  <si>
    <t>c.1083+2T&gt;C</t>
  </si>
  <si>
    <t>c.274+1G&gt;C</t>
  </si>
  <si>
    <t>140130*2</t>
  </si>
  <si>
    <t>NM_024120.4(NDUFAF5)</t>
  </si>
  <si>
    <t>p.(Ala60Thr)</t>
  </si>
  <si>
    <t>c.178G&gt;A</t>
  </si>
  <si>
    <t>p.(Leu203Valfs*22)</t>
  </si>
  <si>
    <t>c.605dup</t>
  </si>
  <si>
    <t>p.(Met251Asnfs*3)</t>
  </si>
  <si>
    <t>c.751dup</t>
  </si>
  <si>
    <t>p.(Tyr305*)</t>
  </si>
  <si>
    <t>c.915C&gt;G</t>
  </si>
  <si>
    <t>c.862+1G&gt;A</t>
  </si>
  <si>
    <t>c.327+1G&gt;A</t>
  </si>
  <si>
    <t xml:space="preserve"> p.(Leu159Phe)</t>
  </si>
  <si>
    <t>c.477A&gt;C</t>
  </si>
  <si>
    <t>p.(Leu229Pro)</t>
  </si>
  <si>
    <t xml:space="preserve">c.686T&gt;C </t>
  </si>
  <si>
    <t>p.(Gly250Val)</t>
  </si>
  <si>
    <t xml:space="preserve">c.749G&gt;T </t>
  </si>
  <si>
    <t>p.(Lys52Ilefs*18)</t>
  </si>
  <si>
    <t>c.154_155insT</t>
  </si>
  <si>
    <t>p.(Lys56Glufs*13)</t>
  </si>
  <si>
    <t>c.165_166del</t>
  </si>
  <si>
    <t>p.(Glu64Glyfs*11)</t>
  </si>
  <si>
    <t>c.183_190dup</t>
  </si>
  <si>
    <t>p.(Phe68Leufs*4)</t>
  </si>
  <si>
    <t>c.204del</t>
  </si>
  <si>
    <t>p.(Ser137Glnfs*5)</t>
  </si>
  <si>
    <t>p.(Glu142Glyfs*12)</t>
  </si>
  <si>
    <t>c.424dup</t>
  </si>
  <si>
    <t>p.(Arg169*)</t>
  </si>
  <si>
    <t>c.505_512del</t>
  </si>
  <si>
    <t>p.(Leu237Aspfs*5)</t>
  </si>
  <si>
    <t>c.709_710del</t>
  </si>
  <si>
    <t>p.(Thr238Trpfs*16)</t>
  </si>
  <si>
    <t>c.712_715del</t>
  </si>
  <si>
    <t>p.(Leu274Alafs*20)</t>
  </si>
  <si>
    <t>c.818dup</t>
  </si>
  <si>
    <t>p.(Gln315Glyfs*5)</t>
  </si>
  <si>
    <t>c.943_944del</t>
  </si>
  <si>
    <t>p.(Gly322Phefs*41)</t>
  </si>
  <si>
    <t>c.963_964del</t>
  </si>
  <si>
    <t>p.(Leu201Tyrfs*3)</t>
  </si>
  <si>
    <t>c.600del</t>
  </si>
  <si>
    <t>p.(Ala93Trpfs*14)</t>
  </si>
  <si>
    <t>c.277_280del</t>
  </si>
  <si>
    <t>p.(Trp268*)</t>
  </si>
  <si>
    <t>c.804del</t>
  </si>
  <si>
    <t>c.223-2A&gt;T</t>
  </si>
  <si>
    <t>c.264-2A&gt;G</t>
  </si>
  <si>
    <t>c.718-1G&gt;A</t>
  </si>
  <si>
    <t>c.779delG</t>
  </si>
  <si>
    <t>c.946-2A&gt;C</t>
  </si>
  <si>
    <t>c.263+2dupT</t>
  </si>
  <si>
    <t>c.263+1G&gt;A</t>
  </si>
  <si>
    <t>c.327+1G&gt;T</t>
  </si>
  <si>
    <t>c.778+1G&gt;T</t>
  </si>
  <si>
    <t>c.862+1G&gt;C</t>
  </si>
  <si>
    <t>NM_000411.6(HLCS)</t>
  </si>
  <si>
    <t>p.(Arg565*)</t>
  </si>
  <si>
    <t xml:space="preserve">c.1693C&gt;T </t>
  </si>
  <si>
    <t>c.1519+5G&gt;A</t>
  </si>
  <si>
    <t>p.(Tyr456Cys)</t>
  </si>
  <si>
    <t>c.1367A&gt;G</t>
  </si>
  <si>
    <t>p.(Gly582Arg)</t>
  </si>
  <si>
    <t>c.1744G&gt;A</t>
  </si>
  <si>
    <t>p.(Tyr635Serfs*113)</t>
  </si>
  <si>
    <t>c.1904_1905del</t>
  </si>
  <si>
    <t>p.(Phe252Leufs*6)</t>
  </si>
  <si>
    <t>c.753del</t>
  </si>
  <si>
    <t>p.(Thr25Hisfs*6)</t>
  </si>
  <si>
    <t>c.72dup</t>
  </si>
  <si>
    <t>p.(Lys724Glyfs*26)</t>
  </si>
  <si>
    <t>c.2170_2173del</t>
  </si>
  <si>
    <t>c.1680+2T&gt;C</t>
  </si>
  <si>
    <t>p.(Asp571Asn)</t>
  </si>
  <si>
    <t xml:space="preserve">c.1711G&gt;A </t>
  </si>
  <si>
    <t>p.(Val512Cysfs*65)</t>
  </si>
  <si>
    <t xml:space="preserve">c.1533dup </t>
  </si>
  <si>
    <t>p.(Asp634Tyr)</t>
  </si>
  <si>
    <t>c.1900G&gt;T</t>
  </si>
  <si>
    <t>p.(Arg665*)</t>
  </si>
  <si>
    <t>c.1993C&gt;T</t>
  </si>
  <si>
    <t>p.(Arg314Aspfs*36)</t>
  </si>
  <si>
    <t>c.939_943del</t>
  </si>
  <si>
    <t>p.(Gly507*)</t>
  </si>
  <si>
    <t>c.1519G&gt;T</t>
  </si>
  <si>
    <t>p.(His669Tyr)</t>
  </si>
  <si>
    <t xml:space="preserve">c.2005C&gt;T </t>
  </si>
  <si>
    <t>p.(Leu631*)</t>
  </si>
  <si>
    <t>c.1892del</t>
  </si>
  <si>
    <t>p.(Gly581Ser)</t>
  </si>
  <si>
    <t xml:space="preserve">c.1741G&gt;A </t>
  </si>
  <si>
    <t>p.(Val550Met)</t>
  </si>
  <si>
    <t xml:space="preserve">c.1648G&gt;A </t>
  </si>
  <si>
    <t>p.(Gln542*)</t>
  </si>
  <si>
    <t xml:space="preserve">c.1624C&gt;T </t>
  </si>
  <si>
    <t>p.(Ser515Asn)</t>
  </si>
  <si>
    <t xml:space="preserve">c.1544G&gt;A </t>
  </si>
  <si>
    <t>p.(Arg508Trp)</t>
  </si>
  <si>
    <t>c.1522C&gt;T</t>
  </si>
  <si>
    <t>p.(Gly261Valfs*20)</t>
  </si>
  <si>
    <t>c.782del</t>
  </si>
  <si>
    <t>p.(Gly241Ala)</t>
  </si>
  <si>
    <t xml:space="preserve">c.722G&gt;C </t>
  </si>
  <si>
    <t>p.(Leu237Pro)</t>
  </si>
  <si>
    <t xml:space="preserve">c.710T&gt;C </t>
  </si>
  <si>
    <t>p.(Ile219Asnfs*58)</t>
  </si>
  <si>
    <t xml:space="preserve">c.655dup </t>
  </si>
  <si>
    <t>p.(Leu216Arg)</t>
  </si>
  <si>
    <t xml:space="preserve">c.647T&gt;G </t>
  </si>
  <si>
    <t>p.(Leu139*)</t>
  </si>
  <si>
    <t xml:space="preserve">c.416T&gt;A </t>
  </si>
  <si>
    <t>p.(Pro43Leufs*3)</t>
  </si>
  <si>
    <t>c.128_144delinsTTGCTTGAGATTAAGCCTGAGATTAAGG</t>
  </si>
  <si>
    <t>p.(Glu2Lys)</t>
  </si>
  <si>
    <t xml:space="preserve">c.4G&gt;A </t>
  </si>
  <si>
    <t>p.(Tyr167Ser)</t>
  </si>
  <si>
    <t>c.500A&gt;C</t>
  </si>
  <si>
    <t>p.(Arg183Pro)</t>
  </si>
  <si>
    <t>c.548G&gt;C</t>
  </si>
  <si>
    <t>p.(Gly241Trp)</t>
  </si>
  <si>
    <t>c.721G&gt;T</t>
  </si>
  <si>
    <t>p.(Gly326Glu)</t>
  </si>
  <si>
    <t>c.977G&gt;A</t>
  </si>
  <si>
    <t>p.(Val333Glu)</t>
  </si>
  <si>
    <t>c.998T&gt;A</t>
  </si>
  <si>
    <t>p.(Arg360Ser)</t>
  </si>
  <si>
    <t>c.1080A&gt;C</t>
  </si>
  <si>
    <t>p.(Val363Asp)</t>
  </si>
  <si>
    <t>c.1088T&gt;A</t>
  </si>
  <si>
    <t>p.(Gln379*)</t>
  </si>
  <si>
    <t>c.1135C&gt;T</t>
  </si>
  <si>
    <t>p.(Thr462Ile)</t>
  </si>
  <si>
    <t>c.1385C&gt;T</t>
  </si>
  <si>
    <t>p.(Leu470Ser)</t>
  </si>
  <si>
    <t>c.1409T&gt;C</t>
  </si>
  <si>
    <t>p.(Gly505Arg)</t>
  </si>
  <si>
    <t>c.1513G&gt;C</t>
  </si>
  <si>
    <t>p.(Asn511Lys)</t>
  </si>
  <si>
    <t>c.1533T&gt;A</t>
  </si>
  <si>
    <t>p.(Gly518Glu)</t>
  </si>
  <si>
    <t>c.1553G&gt;A</t>
  </si>
  <si>
    <t>p.(Val547Gly)</t>
  </si>
  <si>
    <t>c.1640T&gt;G</t>
  </si>
  <si>
    <t>p.(Asn570Lys)</t>
  </si>
  <si>
    <t>c.1710C&gt;G</t>
  </si>
  <si>
    <t>p.(Asp615Tyr)</t>
  </si>
  <si>
    <t>c.1843G&gt;T</t>
  </si>
  <si>
    <t>p.(Asp634Asn)</t>
  </si>
  <si>
    <t>c.1900G&gt;A</t>
  </si>
  <si>
    <t>p.(Tyr663His)</t>
  </si>
  <si>
    <t>c.1987T&gt;C</t>
  </si>
  <si>
    <t>p.(Arg665Pro)</t>
  </si>
  <si>
    <t>c.1994G&gt;C</t>
  </si>
  <si>
    <t>p.(Gly693Ala)</t>
  </si>
  <si>
    <t>c.2078G&gt;C</t>
  </si>
  <si>
    <t>p.(Asp715Gly)</t>
  </si>
  <si>
    <t>c.2144A&gt;G</t>
  </si>
  <si>
    <t>p.(Leu530Argfs*15)</t>
  </si>
  <si>
    <t>p.(Thr610del)</t>
  </si>
  <si>
    <t>c.1827_1829del</t>
  </si>
  <si>
    <t>p.(Arg665Aspfs*41)</t>
  </si>
  <si>
    <t>c.1993del</t>
  </si>
  <si>
    <t>p.(Ser448Ilefs*129)</t>
  </si>
  <si>
    <t>c.1340dup</t>
  </si>
  <si>
    <t>p.(Ala500Profs*15)</t>
  </si>
  <si>
    <t>c.1498del</t>
  </si>
  <si>
    <t>p.(Gln14Lysfs*13)</t>
  </si>
  <si>
    <t>c.40del</t>
  </si>
  <si>
    <t>p.(Cys331Argfs*4)</t>
  </si>
  <si>
    <t>c.990_993del</t>
  </si>
  <si>
    <t>p.(Gly326Phefs*7)</t>
  </si>
  <si>
    <t>c.976_985del</t>
  </si>
  <si>
    <t>p.(Tyr291Glyfs*26)</t>
  </si>
  <si>
    <t>c.868_869dup</t>
  </si>
  <si>
    <t>p.(Leu229Cysfs*29)</t>
  </si>
  <si>
    <t>c.685del</t>
  </si>
  <si>
    <t>p.(Asn163Thrfs*95)</t>
  </si>
  <si>
    <t>c.486del</t>
  </si>
  <si>
    <t>p.(Leu103Argfs*155)</t>
  </si>
  <si>
    <t>c.308del</t>
  </si>
  <si>
    <t>p.(Val96Argfs*2)</t>
  </si>
  <si>
    <t>c.285dup</t>
  </si>
  <si>
    <t>p.(Gln75Glyfs*182)</t>
  </si>
  <si>
    <t>c.223_226del</t>
  </si>
  <si>
    <t>p.(Pro47Serfs*2)</t>
  </si>
  <si>
    <t>c.139_143del</t>
  </si>
  <si>
    <t>p.(Pro47Thrfs*4)</t>
  </si>
  <si>
    <t>c.137_138insG</t>
  </si>
  <si>
    <t>p.(Ser34Lysfs*12)</t>
  </si>
  <si>
    <t>c.100_101del</t>
  </si>
  <si>
    <t>p.(Leu368*)</t>
  </si>
  <si>
    <t>c.1102del</t>
  </si>
  <si>
    <t>p.(Met443Ilefs*134)</t>
  </si>
  <si>
    <t>c.1328dup</t>
  </si>
  <si>
    <t>p.(His406Argfs*15)</t>
  </si>
  <si>
    <t>c.1217_1218del</t>
  </si>
  <si>
    <t>p.(Ile562Tyrfs*15)</t>
  </si>
  <si>
    <t>c.1683dup</t>
  </si>
  <si>
    <t>p.(Val641Cysfs*108)</t>
  </si>
  <si>
    <t>c.1920_1921insT</t>
  </si>
  <si>
    <t>p.(Ser607Lysfs*2)</t>
  </si>
  <si>
    <t>c.1819dup</t>
  </si>
  <si>
    <t>p.(Ser685Profs*21)</t>
  </si>
  <si>
    <t>p.(Arg91Glyfs*6)</t>
  </si>
  <si>
    <t>c.271_272del</t>
  </si>
  <si>
    <t>c.1180-2A&gt;G</t>
  </si>
  <si>
    <t>c.2010-1G&gt;A</t>
  </si>
  <si>
    <t>c.1680+1G&gt;A</t>
  </si>
  <si>
    <t>NM_152416.3(NDUFAF6)</t>
  </si>
  <si>
    <t>p.(Ser76Pro)</t>
  </si>
  <si>
    <t>c.226T&gt;C</t>
  </si>
  <si>
    <t>c.420+3_420+12del</t>
  </si>
  <si>
    <t>c.420+2_420+3insA</t>
  </si>
  <si>
    <t>yes59</t>
  </si>
  <si>
    <t>p.(Leu198Phefs*20)</t>
  </si>
  <si>
    <t>c.591del</t>
  </si>
  <si>
    <t>p.(Pro281Leufs*2)</t>
  </si>
  <si>
    <t>p.(Ala54Profs*37)</t>
  </si>
  <si>
    <t>c.160del</t>
  </si>
  <si>
    <t>c.420+919_420+922delGTGA</t>
  </si>
  <si>
    <t>p.(Ser42Cysfs*50)</t>
  </si>
  <si>
    <t xml:space="preserve">c.123_124dup </t>
  </si>
  <si>
    <t>p.(Asp69Val)</t>
  </si>
  <si>
    <t>c.206A&gt;T</t>
  </si>
  <si>
    <t>p.(Glu82Alafs*16)</t>
  </si>
  <si>
    <t xml:space="preserve">c.233_242dup </t>
  </si>
  <si>
    <t>p.(Gln99Arg)</t>
  </si>
  <si>
    <t>c.296A&gt;G</t>
  </si>
  <si>
    <t>p.(Val104Leufs*2)</t>
  </si>
  <si>
    <t>c.307_308del</t>
  </si>
  <si>
    <t>p.(Ile124Thr)</t>
  </si>
  <si>
    <t>c.371T&gt;C</t>
  </si>
  <si>
    <t>c.420+2dup</t>
  </si>
  <si>
    <t>p.(Ala178Pro)</t>
  </si>
  <si>
    <t>p.(Tyr187*)</t>
  </si>
  <si>
    <t xml:space="preserve">c.561C&gt;G </t>
  </si>
  <si>
    <t>p.(Asp201Ilefs*17)</t>
  </si>
  <si>
    <t>p.[Gly110*];[Ala204Val]</t>
  </si>
  <si>
    <t>c.[328G&gt;T];[611C&gt;T]</t>
  </si>
  <si>
    <t>p.(His269Asp)</t>
  </si>
  <si>
    <t xml:space="preserve">c.805C&gt;G </t>
  </si>
  <si>
    <t>p.(Arg274Gly)</t>
  </si>
  <si>
    <t xml:space="preserve">c.820A&gt;G </t>
  </si>
  <si>
    <t>p.(Lys149Metfs*8)</t>
  </si>
  <si>
    <t>c.446_450del</t>
  </si>
  <si>
    <t>p.(Arg150Metfs*8)</t>
  </si>
  <si>
    <t>c.449_450del</t>
  </si>
  <si>
    <t>p.(Trp151Serfs*7)</t>
  </si>
  <si>
    <t>c.452_453del</t>
  </si>
  <si>
    <t>p.(Arg159Lysfs*29)</t>
  </si>
  <si>
    <t>c.474_477del</t>
  </si>
  <si>
    <t>p.(Asn162Lysfs*4)</t>
  </si>
  <si>
    <t>c.485dup</t>
  </si>
  <si>
    <t>p.(Asn162Ilefs*27)</t>
  </si>
  <si>
    <t>c.485del</t>
  </si>
  <si>
    <t>p.(Asp165Ilefs*27)</t>
  </si>
  <si>
    <t>c.485_492dup</t>
  </si>
  <si>
    <t>p.(Glu175Lysfs*14)</t>
  </si>
  <si>
    <t>c.523del</t>
  </si>
  <si>
    <t>p.(Tyr187Asnfs*65)</t>
  </si>
  <si>
    <t>c.559_563del</t>
  </si>
  <si>
    <t>p.(Thr215Alafs*2)</t>
  </si>
  <si>
    <t>c.643_646del</t>
  </si>
  <si>
    <t>c.198-2A&gt;G</t>
  </si>
  <si>
    <t>c.478-2A&gt;C</t>
  </si>
  <si>
    <t>c.581-1_582delGGT</t>
  </si>
  <si>
    <t>c.197+1_197+2insAAACGGGATTATGAAGGTTATTTATGCTCCCTGCTGCTCCCTGCAGAA</t>
  </si>
  <si>
    <t>c.477+3_477+6delGAGT</t>
  </si>
  <si>
    <t>c.477+1G&gt;C</t>
  </si>
  <si>
    <t>c.714+5_714+12del</t>
  </si>
  <si>
    <t>c.816+1G&gt;T</t>
  </si>
  <si>
    <t>NDUFS1 (NM_005006.6)</t>
  </si>
  <si>
    <t>p.(Val228Ala)</t>
  </si>
  <si>
    <t>c.683T&gt;C</t>
  </si>
  <si>
    <t>p.(Ala703Thr)</t>
  </si>
  <si>
    <t>c.2107G&gt;A</t>
  </si>
  <si>
    <t>p.(Gly576Glu)</t>
  </si>
  <si>
    <t>c.1727G&gt;A</t>
  </si>
  <si>
    <t>p.(Arg557*)</t>
  </si>
  <si>
    <t>c.1669C&gt;T</t>
  </si>
  <si>
    <t>p.(Arg241Trp)</t>
  </si>
  <si>
    <t>c.721C&gt;T</t>
  </si>
  <si>
    <t>p.(Lys607*)</t>
  </si>
  <si>
    <t>c.1818dup</t>
  </si>
  <si>
    <t>c.1884+1G&gt;A</t>
  </si>
  <si>
    <t>c.1554-1G&gt;A</t>
  </si>
  <si>
    <t>c.988-2A&gt;C</t>
  </si>
  <si>
    <t>c.-4-2A&gt;G</t>
  </si>
  <si>
    <t>c.551+1G&gt;A</t>
  </si>
  <si>
    <t>p.(Arg408His)</t>
  </si>
  <si>
    <t xml:space="preserve">c.1223G&gt;A </t>
  </si>
  <si>
    <t>p.(Pro635Leufs*2)</t>
  </si>
  <si>
    <t>p.(Asp619Asn)</t>
  </si>
  <si>
    <t>c.1855G&gt;A</t>
  </si>
  <si>
    <t>p.(Glu600Asp)</t>
  </si>
  <si>
    <t>c.1800G&gt;C</t>
  </si>
  <si>
    <t>p.(Thr595Ala)</t>
  </si>
  <si>
    <t>c.1783A&gt;G</t>
  </si>
  <si>
    <t>p.(Ile566Phe)</t>
  </si>
  <si>
    <t>c.1696A&gt;T</t>
  </si>
  <si>
    <t>c.1393-2A&gt;C</t>
  </si>
  <si>
    <t>p.(Arg408Cys)</t>
  </si>
  <si>
    <t>c.1222C&gt;T</t>
  </si>
  <si>
    <t>p.(Val253Gly)</t>
  </si>
  <si>
    <t>c.758T&gt;G</t>
  </si>
  <si>
    <t>p.(Asp252Gly)</t>
  </si>
  <si>
    <t>c.755A&gt;G</t>
  </si>
  <si>
    <t>p.(Lys234Alafs*18)</t>
  </si>
  <si>
    <t>c.699_700del</t>
  </si>
  <si>
    <t>p.(Leu231Val)</t>
  </si>
  <si>
    <t>c.691C&gt;G</t>
  </si>
  <si>
    <t>p.(Ile223del)</t>
  </si>
  <si>
    <t>c.666_668del</t>
  </si>
  <si>
    <t>p.(Asn221Tyr)</t>
  </si>
  <si>
    <t>c.661A&gt;T</t>
  </si>
  <si>
    <t>p.(Thr198del)</t>
  </si>
  <si>
    <t>c.592_594del</t>
  </si>
  <si>
    <t>p.(Arg62Gln)</t>
  </si>
  <si>
    <t>c.185G&gt;A</t>
  </si>
  <si>
    <t>p.(Val71Asp)</t>
  </si>
  <si>
    <t xml:space="preserve"> c.212T&gt;A</t>
  </si>
  <si>
    <t>p.(Cys128*)</t>
  </si>
  <si>
    <t xml:space="preserve"> c.384T&gt;A</t>
  </si>
  <si>
    <t>p.(Gly166Glu)</t>
  </si>
  <si>
    <t>c.497G&gt;A</t>
  </si>
  <si>
    <t>p.(Gln522Lys)</t>
  </si>
  <si>
    <t>c.1564C&gt;A</t>
  </si>
  <si>
    <t>p.(Tyr695Cys)</t>
  </si>
  <si>
    <t>c.2084A&gt;G</t>
  </si>
  <si>
    <t>p.(Tyr695His)</t>
  </si>
  <si>
    <t xml:space="preserve"> c.2083T&gt;C</t>
  </si>
  <si>
    <t>p.(Met707Val)</t>
  </si>
  <si>
    <t xml:space="preserve"> c.2119A&gt;G</t>
  </si>
  <si>
    <t>p.(Glu211del)</t>
  </si>
  <si>
    <t>c.631_633del</t>
  </si>
  <si>
    <t>p.(Thr638Asnfs*15)</t>
  </si>
  <si>
    <t>c.1912dup</t>
  </si>
  <si>
    <t>p.(Ile691Lysfs*6)</t>
  </si>
  <si>
    <t>c.2072del</t>
  </si>
  <si>
    <t>p.(Tyr636Ilefs*2)</t>
  </si>
  <si>
    <t>c.1905dup</t>
  </si>
  <si>
    <t>p.(Ser627*)</t>
  </si>
  <si>
    <t>c.1880_1881del</t>
  </si>
  <si>
    <t>p.(Tyr596Ilefs*5)</t>
  </si>
  <si>
    <t>c.1785dup</t>
  </si>
  <si>
    <t>p.(Ile555Tyrfs*20)</t>
  </si>
  <si>
    <t>c.1662dup</t>
  </si>
  <si>
    <t>p.(Leu526Phefs*6)</t>
  </si>
  <si>
    <t>c.1577dup</t>
  </si>
  <si>
    <t>p.(Arg518Glyfs*6)</t>
  </si>
  <si>
    <t>c.1552del</t>
  </si>
  <si>
    <t xml:space="preserve">0,000008132
</t>
  </si>
  <si>
    <t>p.(Gln453Profs*11)</t>
  </si>
  <si>
    <t>p.(Gly433Valfs*25)</t>
  </si>
  <si>
    <t>c.1298_1325del</t>
  </si>
  <si>
    <t>p.(Thr374Leufs*54)</t>
  </si>
  <si>
    <t>c.1119del</t>
  </si>
  <si>
    <t xml:space="preserve"> 0,000004061
</t>
  </si>
  <si>
    <t>p.(Arg325Leufs*3)</t>
  </si>
  <si>
    <t>c.972_973dup</t>
  </si>
  <si>
    <t>p.(Lys234*)</t>
  </si>
  <si>
    <t>c.699dup</t>
  </si>
  <si>
    <t>p.(Leu121Ilefs*12)</t>
  </si>
  <si>
    <t>c.360dup</t>
  </si>
  <si>
    <t>p.(Ile32Metfs*57)</t>
  </si>
  <si>
    <t>c.96_99del</t>
  </si>
  <si>
    <t>p.(Leu10*)</t>
  </si>
  <si>
    <t>c.29_42del</t>
  </si>
  <si>
    <t>p.(Lys8Alafs*20)</t>
  </si>
  <si>
    <t>c.21_33del</t>
  </si>
  <si>
    <t>p.(Val11Argfs*4)</t>
  </si>
  <si>
    <t>c.31_32del</t>
  </si>
  <si>
    <t>p.(Leu10Tyrfs*2)</t>
  </si>
  <si>
    <t>c.28_29insAC</t>
  </si>
  <si>
    <t>p.(Pro129Leufs*16)</t>
  </si>
  <si>
    <t>c.384del</t>
  </si>
  <si>
    <t>p.(Lys692*)</t>
  </si>
  <si>
    <t>c.2074A&gt;T</t>
  </si>
  <si>
    <t>p.(Gln688*)</t>
  </si>
  <si>
    <t>c.2062C&gt;T</t>
  </si>
  <si>
    <t>p.(Gln677*)</t>
  </si>
  <si>
    <t>c.2029C&gt;T</t>
  </si>
  <si>
    <t>p.(Arg655*)</t>
  </si>
  <si>
    <t>c.1963C&gt;T</t>
  </si>
  <si>
    <t>p.(Gln464*)</t>
  </si>
  <si>
    <t>c.1390C&gt;T</t>
  </si>
  <si>
    <t>p.(Arg419*)</t>
  </si>
  <si>
    <t>p.(Glu304*)</t>
  </si>
  <si>
    <t>c.910G&gt;T</t>
  </si>
  <si>
    <t>p.(Gly191*)</t>
  </si>
  <si>
    <t>c.571G&gt;T</t>
  </si>
  <si>
    <t>p.(Glu44*)</t>
  </si>
  <si>
    <t>c.130G&gt;T</t>
  </si>
  <si>
    <t>p.(Arg22*)</t>
  </si>
  <si>
    <t>c.64C&gt;T</t>
  </si>
  <si>
    <t>c.62-2A&gt;G</t>
  </si>
  <si>
    <t>c.988-2A&gt;G</t>
  </si>
  <si>
    <t>c.1134-2A&gt;G</t>
  </si>
  <si>
    <t>c.1393-1G&gt;A</t>
  </si>
  <si>
    <t>c.1133+1G&gt;A</t>
  </si>
  <si>
    <t>c.737+1G&gt;A</t>
  </si>
  <si>
    <t>c.1553+1G&gt;A</t>
  </si>
  <si>
    <t>c.2019+1G&gt;T</t>
  </si>
  <si>
    <t>c.2092+1G&gt;A</t>
  </si>
  <si>
    <t>NM_022915.3(MRPL44)</t>
  </si>
  <si>
    <t>p.(Arg105Cys)</t>
  </si>
  <si>
    <t xml:space="preserve">c.313C&gt;T </t>
  </si>
  <si>
    <t>p.(Arg78Gln)</t>
  </si>
  <si>
    <t>c.233G&gt;A</t>
  </si>
  <si>
    <t>p.(Leu156Arg)</t>
  </si>
  <si>
    <t>c.467T&gt;G</t>
  </si>
  <si>
    <t>p.(Leu240Tyrfs*3)</t>
  </si>
  <si>
    <t>c.717del</t>
  </si>
  <si>
    <t>p.(Thr322Asnfs*20)</t>
  </si>
  <si>
    <t>c.964dup</t>
  </si>
  <si>
    <t>p.(Gln192*)</t>
  </si>
  <si>
    <t>c.574C&gt;T</t>
  </si>
  <si>
    <t>p.(Val31*)</t>
  </si>
  <si>
    <t>c.90del</t>
  </si>
  <si>
    <t>p.(Asn155Ilefs*24)</t>
  </si>
  <si>
    <t>c.464del</t>
  </si>
  <si>
    <t>p.(Asp158Thrfs*21)</t>
  </si>
  <si>
    <t>c.472del</t>
  </si>
  <si>
    <t>p.(Glu163Valfs*5)</t>
  </si>
  <si>
    <t>c.488_498del</t>
  </si>
  <si>
    <t>p.(Glu209Glyfs*11)</t>
  </si>
  <si>
    <t>c.626del</t>
  </si>
  <si>
    <t>p.(Gln222Profs*2)</t>
  </si>
  <si>
    <t>c.654_664dup</t>
  </si>
  <si>
    <t>p.(Met238Ilefs*17)</t>
  </si>
  <si>
    <t>c.713dup</t>
  </si>
  <si>
    <t>p.(Leu240Ilefs*14)</t>
  </si>
  <si>
    <t>c.718_719del</t>
  </si>
  <si>
    <t>p.(Pro313Argfs*11)</t>
  </si>
  <si>
    <t>c.938del</t>
  </si>
  <si>
    <t>p.(Gly263Alafs*18)</t>
  </si>
  <si>
    <t>c.786del</t>
  </si>
  <si>
    <t>p.(Lys279Serfs*2)</t>
  </si>
  <si>
    <t>c.836del</t>
  </si>
  <si>
    <t>c.649-2A&gt;C</t>
  </si>
  <si>
    <t xml:space="preserve">splice acceptor </t>
  </si>
  <si>
    <t>c.828-1G&gt;T</t>
  </si>
  <si>
    <t>c.648+1G&gt;T</t>
  </si>
  <si>
    <t>NM_021830.4(TWNK)</t>
  </si>
  <si>
    <t>p.(Ala429=)</t>
  </si>
  <si>
    <t xml:space="preserve">c.1287C&gt;T </t>
  </si>
  <si>
    <t>p.(Arg302Trp)</t>
  </si>
  <si>
    <t>c.904C&gt;T</t>
  </si>
  <si>
    <t>p.(Arg374Trp)</t>
  </si>
  <si>
    <t>c.1120C&gt;T</t>
  </si>
  <si>
    <t>p.(Arg394His)</t>
  </si>
  <si>
    <t>c.1181G&gt;A</t>
  </si>
  <si>
    <t>p.(Ser443*)</t>
  </si>
  <si>
    <t>c.1325dup</t>
  </si>
  <si>
    <t>p.(Val437Glyfs*7)</t>
  </si>
  <si>
    <t>c.1309dup</t>
  </si>
  <si>
    <t>p.(Leu27Profs*51)</t>
  </si>
  <si>
    <t>c.77_78insGCCCCCCCCTCGTTTTTTTGTCCCCCCGGGGGGGGGGGGGGGGGGGTGGGGGGGC</t>
  </si>
  <si>
    <t>c.77_78insGCCCCCCCCCCCGTTTTTTGTCCCCCCGGGGGGGGGGGTGGGTGGGGGGGGGGGC</t>
  </si>
  <si>
    <t>p.(Arg29Profs*49)</t>
  </si>
  <si>
    <t>c.77_78insGCTCCCCCCTCCTTTTTTTTTCCCCCCGGGGTGGGGGGGGGAGGGGTGGGGGGGC</t>
  </si>
  <si>
    <t>p.(Arg217*)</t>
  </si>
  <si>
    <t>c.649C&gt;T</t>
  </si>
  <si>
    <t>p.(Tyr508Cys)</t>
  </si>
  <si>
    <t xml:space="preserve">c.1523A&gt;G </t>
  </si>
  <si>
    <t>p.(Arg285*)</t>
  </si>
  <si>
    <t>c.853C&gt;T</t>
  </si>
  <si>
    <t>p.(Gln467*)</t>
  </si>
  <si>
    <t>p.(Asn351Ser)</t>
  </si>
  <si>
    <t xml:space="preserve">c.1052A&gt;G </t>
  </si>
  <si>
    <t>p.(Arg601Gln)</t>
  </si>
  <si>
    <t>c.1802G&gt;A</t>
  </si>
  <si>
    <t>p.(Asn399Ser)</t>
  </si>
  <si>
    <t xml:space="preserve">c.1196A&gt;G </t>
  </si>
  <si>
    <t>p.(Met114Arg)</t>
  </si>
  <si>
    <t>c.341T&gt;G</t>
  </si>
  <si>
    <t>p.(Arg323Gln)</t>
  </si>
  <si>
    <t>c.968G&gt;A</t>
  </si>
  <si>
    <t>p.(His67Alafs*39)</t>
  </si>
  <si>
    <t>c.198dup</t>
  </si>
  <si>
    <t>p.(Leu112Serfs*3)</t>
  </si>
  <si>
    <t>c.333del</t>
  </si>
  <si>
    <t>p.(Arg303Gln)</t>
  </si>
  <si>
    <t xml:space="preserve">c.908G&gt;A </t>
  </si>
  <si>
    <t>p.(Trp315Leu)</t>
  </si>
  <si>
    <t xml:space="preserve">c.944G&gt;T </t>
  </si>
  <si>
    <t>p.(Ala318Thr)</t>
  </si>
  <si>
    <t xml:space="preserve">c.952G&gt;A </t>
  </si>
  <si>
    <t>p.(Lys319Glu)</t>
  </si>
  <si>
    <t xml:space="preserve">c.955A&gt;G </t>
  </si>
  <si>
    <t>p.(Arg323*)</t>
  </si>
  <si>
    <t xml:space="preserve">c.967C&gt;T </t>
  </si>
  <si>
    <t>p.(Arg334Gln)</t>
  </si>
  <si>
    <t xml:space="preserve">c.1001G&gt;A </t>
  </si>
  <si>
    <t>p.(Pro335Thr)</t>
  </si>
  <si>
    <t xml:space="preserve">c.1003C&gt;A </t>
  </si>
  <si>
    <t>p.(Ala345Ser)</t>
  </si>
  <si>
    <t>c.1033G&gt;T</t>
  </si>
  <si>
    <t>p.(Arg354Pro)</t>
  </si>
  <si>
    <t xml:space="preserve">c.1061G&gt;C </t>
  </si>
  <si>
    <t>p.(Ala359Thr)</t>
  </si>
  <si>
    <t xml:space="preserve">c.1075G&gt;A </t>
  </si>
  <si>
    <t>p.(Ser369Tyr)</t>
  </si>
  <si>
    <t xml:space="preserve">c.1106C&gt;A </t>
  </si>
  <si>
    <t>p.(Phe370Leu)</t>
  </si>
  <si>
    <t xml:space="preserve">c.1110C&gt;G </t>
  </si>
  <si>
    <t>p.(Arg374Gln)</t>
  </si>
  <si>
    <t xml:space="preserve">c.1121G&gt;A </t>
  </si>
  <si>
    <t>p.(Leu381Pro)</t>
  </si>
  <si>
    <t xml:space="preserve">c.1142T&gt;C </t>
  </si>
  <si>
    <t>p.(Phe395Leu)</t>
  </si>
  <si>
    <t xml:space="preserve">c.1183T&gt;C </t>
  </si>
  <si>
    <t>p.(Leu410Arg)</t>
  </si>
  <si>
    <t xml:space="preserve">c.1229T&gt;G </t>
  </si>
  <si>
    <t>p.(Trp441Gly)</t>
  </si>
  <si>
    <t xml:space="preserve">c.1321T&gt;G </t>
  </si>
  <si>
    <t>p.(Met455Thr)</t>
  </si>
  <si>
    <t xml:space="preserve">c.1364T&gt;C </t>
  </si>
  <si>
    <t>p.(Thr457Ile)</t>
  </si>
  <si>
    <t xml:space="preserve">c.1370C&gt;T </t>
  </si>
  <si>
    <t>p.(Gln458His)</t>
  </si>
  <si>
    <t xml:space="preserve">c.1374G&gt;T </t>
  </si>
  <si>
    <t>p.(Arg463Trp)</t>
  </si>
  <si>
    <t xml:space="preserve">c.1387C&gt;T </t>
  </si>
  <si>
    <t>p.(Leu464Pro)</t>
  </si>
  <si>
    <t xml:space="preserve">c.1391T&gt;C </t>
  </si>
  <si>
    <t>p.(Trp474*)</t>
  </si>
  <si>
    <t xml:space="preserve">c.1422G&gt;A </t>
  </si>
  <si>
    <t>p.(Ala475Pro)</t>
  </si>
  <si>
    <t xml:space="preserve">c.1423G&gt;C </t>
  </si>
  <si>
    <t>p.(Glu479Lys)</t>
  </si>
  <si>
    <t xml:space="preserve">c.1435G&gt;A </t>
  </si>
  <si>
    <t>p.(Phe488Profs*21)</t>
  </si>
  <si>
    <t>c.1462_1463del</t>
  </si>
  <si>
    <t>p.(Asn585Ser)</t>
  </si>
  <si>
    <t xml:space="preserve">c.1754A&gt;G </t>
  </si>
  <si>
    <t>p.(Gln590*)</t>
  </si>
  <si>
    <t xml:space="preserve">c.1768C&gt;T </t>
  </si>
  <si>
    <t>p.(Arg29*)</t>
  </si>
  <si>
    <t>c.85C&gt;T</t>
  </si>
  <si>
    <t>p.(Ile69Phe)</t>
  </si>
  <si>
    <t>c.205A&gt;T</t>
  </si>
  <si>
    <t>p.(Lys106Glu)</t>
  </si>
  <si>
    <t>c.316A&gt;G</t>
  </si>
  <si>
    <t>p.(Thr237Ala)</t>
  </si>
  <si>
    <t>c.709A&gt;G</t>
  </si>
  <si>
    <t>p.(Arg265Cys)</t>
  </si>
  <si>
    <t>c.793C&gt;T</t>
  </si>
  <si>
    <t>p.(Arg303Trp)</t>
  </si>
  <si>
    <t>c.907C&gt;T</t>
  </si>
  <si>
    <t>p.(Trp315Ser)</t>
  </si>
  <si>
    <t>c.944G&gt;C</t>
  </si>
  <si>
    <t>p.(Lys319Thr)</t>
  </si>
  <si>
    <t>c.956A&gt;C</t>
  </si>
  <si>
    <t>p.(Arg334Pro)</t>
  </si>
  <si>
    <t>c.1001G&gt;C</t>
  </si>
  <si>
    <t>p.(Pro335Leu)</t>
  </si>
  <si>
    <t>c.1004C&gt;T</t>
  </si>
  <si>
    <t>p.(Arg357Pro)</t>
  </si>
  <si>
    <t>c.1070G&gt;C</t>
  </si>
  <si>
    <t>p.(Ala362Pro)</t>
  </si>
  <si>
    <t>c.1084G&gt;C</t>
  </si>
  <si>
    <t>p.(Trp363Leu)</t>
  </si>
  <si>
    <t>c.1088G&gt;T</t>
  </si>
  <si>
    <t>p.(Ile367Thr)</t>
  </si>
  <si>
    <t>c.1100T&gt;C</t>
  </si>
  <si>
    <t>p.(Ser369Pro)</t>
  </si>
  <si>
    <t>c.1105T&gt;C</t>
  </si>
  <si>
    <t>p.(Phe370Cys)</t>
  </si>
  <si>
    <t>c.1109T&gt;G</t>
  </si>
  <si>
    <t>c.1110C&gt;A</t>
  </si>
  <si>
    <t>p.(Leu378Pro)</t>
  </si>
  <si>
    <t>c.1133T&gt;C</t>
  </si>
  <si>
    <t>p.(Arg400Cys)</t>
  </si>
  <si>
    <t>c.1198C&gt;T</t>
  </si>
  <si>
    <t>p.(Thr423Ser)</t>
  </si>
  <si>
    <t>c.1267A&gt;T</t>
  </si>
  <si>
    <t>p.(Ser426Asn)</t>
  </si>
  <si>
    <t>c.1277G&gt;A</t>
  </si>
  <si>
    <t>p.(Gly436Arg)</t>
  </si>
  <si>
    <t>c.1306G&gt;A</t>
  </si>
  <si>
    <t>c.1306G&gt;C</t>
  </si>
  <si>
    <t>p.(Asn448Asp)</t>
  </si>
  <si>
    <t>c.1342A&gt;G</t>
  </si>
  <si>
    <t>p.(Met455Val)</t>
  </si>
  <si>
    <t>c.1363A&gt;G</t>
  </si>
  <si>
    <t>p.(Ala460Gly)</t>
  </si>
  <si>
    <t>c.1379C&gt;G</t>
  </si>
  <si>
    <t>p.(Ala460Pro)</t>
  </si>
  <si>
    <t>c.1378G&gt;C</t>
  </si>
  <si>
    <t>p.(Trp474Ser)</t>
  </si>
  <si>
    <t>c.1421G&gt;C</t>
  </si>
  <si>
    <t>p.(Ala475Asp)</t>
  </si>
  <si>
    <t>c.1424C&gt;A</t>
  </si>
  <si>
    <t>p.(Ala475Thr)</t>
  </si>
  <si>
    <t>c.1423G&gt;A</t>
  </si>
  <si>
    <t>p.(Phe478Cys)</t>
  </si>
  <si>
    <t>c.1433T&gt;G</t>
  </si>
  <si>
    <t>p.(Phe478Ile)</t>
  </si>
  <si>
    <t>c.1432T&gt;A</t>
  </si>
  <si>
    <t>p.(Phe485Leu)</t>
  </si>
  <si>
    <t>c.1455C&gt;A</t>
  </si>
  <si>
    <t>p.(Thr487Ile)</t>
  </si>
  <si>
    <t>c.1460C&gt;T</t>
  </si>
  <si>
    <t>c.1485-1G&gt;A</t>
  </si>
  <si>
    <t>p.(Leu360Gly)</t>
  </si>
  <si>
    <t>c.1078_1079delinsGG</t>
  </si>
  <si>
    <t>p.(Leu17Profs*40)</t>
  </si>
  <si>
    <t>c.48_49dup</t>
  </si>
  <si>
    <t>p.(Asp188Thrfs*36)</t>
  </si>
  <si>
    <t>c.562_566del</t>
  </si>
  <si>
    <t>p.(Tyr233*)</t>
  </si>
  <si>
    <t>p.(Ser264*)</t>
  </si>
  <si>
    <t>c.790_794del</t>
  </si>
  <si>
    <t>p.(Ser353Valfs*25)</t>
  </si>
  <si>
    <t>c.1057_1060del</t>
  </si>
  <si>
    <t>p.(His489Profs*21)</t>
  </si>
  <si>
    <t>c.1463dup</t>
  </si>
  <si>
    <t>p.(His512Argfs*38)</t>
  </si>
  <si>
    <t>c.1535_1536del</t>
  </si>
  <si>
    <t>p.(Val205Serfs*15)</t>
  </si>
  <si>
    <t>c.612del</t>
  </si>
  <si>
    <t>c.1733_1734+5del</t>
  </si>
  <si>
    <t>SUCLA2 (NM_003850.2)</t>
  </si>
  <si>
    <t>p.(Met329Val)</t>
  </si>
  <si>
    <t>c.985A&gt;G</t>
  </si>
  <si>
    <t>p.(Arg284Cys)</t>
  </si>
  <si>
    <t>c.850C&gt;T</t>
  </si>
  <si>
    <t>p.(Tyr250*)</t>
  </si>
  <si>
    <t>c.750C&gt;A</t>
  </si>
  <si>
    <t>p.(Asp347Metfs*11)</t>
  </si>
  <si>
    <t>c.1036del</t>
  </si>
  <si>
    <t>c.371+1G&gt;C</t>
  </si>
  <si>
    <t xml:space="preserve">Likely pathogenic </t>
  </si>
  <si>
    <t>c.1108-1G&gt;A</t>
  </si>
  <si>
    <t>c.271+1G&gt;A</t>
  </si>
  <si>
    <t>c.534+1G&gt;A</t>
  </si>
  <si>
    <t>p.(Ile121Serfs*38)</t>
  </si>
  <si>
    <t>c.362_363del</t>
  </si>
  <si>
    <t>p.(Arg407Leu)</t>
  </si>
  <si>
    <t xml:space="preserve">c.1220G&gt;T </t>
  </si>
  <si>
    <t>p.(Gly319Arg)</t>
  </si>
  <si>
    <t>c.955G&gt;C</t>
  </si>
  <si>
    <t>p.(Asp251Asn)</t>
  </si>
  <si>
    <t>c.751G&gt;A</t>
  </si>
  <si>
    <t>p.(Arg160Gln)</t>
  </si>
  <si>
    <t>c.479G&gt;A</t>
  </si>
  <si>
    <t>p.(Gly118Arg)</t>
  </si>
  <si>
    <t>c.352G&gt;A</t>
  </si>
  <si>
    <t>p.(Ala103Asp)</t>
  </si>
  <si>
    <t>c.308C&gt;A</t>
  </si>
  <si>
    <t>p.(Gly324Ser)</t>
  </si>
  <si>
    <t xml:space="preserve"> c.970G&gt;A</t>
  </si>
  <si>
    <t>p.(Asp333Gly)</t>
  </si>
  <si>
    <t>c.998A&gt;G</t>
  </si>
  <si>
    <t>p.(Gly350Ser)</t>
  </si>
  <si>
    <t>c.1048G&gt;A</t>
  </si>
  <si>
    <t xml:space="preserve">p.(Gly350Val)
</t>
  </si>
  <si>
    <t>c.1049G&gt;T</t>
  </si>
  <si>
    <t>p.(Arg407Trp)</t>
  </si>
  <si>
    <t xml:space="preserve"> c.1219C&gt;T</t>
  </si>
  <si>
    <t>p.(Ala307Val)</t>
  </si>
  <si>
    <t>c.920C&gt;T</t>
  </si>
  <si>
    <t>p.(Ile402Tyrfs*18)</t>
  </si>
  <si>
    <t>c.1204del</t>
  </si>
  <si>
    <t>p.(Gly424Aspfs*18)</t>
  </si>
  <si>
    <t>c.1271del</t>
  </si>
  <si>
    <t>p.(Asp272Val)</t>
  </si>
  <si>
    <t xml:space="preserve">c.815A&gt;T </t>
  </si>
  <si>
    <t>p.(Ser54*)</t>
  </si>
  <si>
    <t>c.160_161insAGA</t>
  </si>
  <si>
    <t>p.(Val370Glyfs*16)</t>
  </si>
  <si>
    <t>c.1106dup</t>
  </si>
  <si>
    <t>p.(Cys152Arg)</t>
  </si>
  <si>
    <t>c.454_456delinsAGA</t>
  </si>
  <si>
    <t>p.(Ala429Valfs*12)</t>
  </si>
  <si>
    <t>c.1286_1289del</t>
  </si>
  <si>
    <t>p.(Leu408Glyfs*13)</t>
  </si>
  <si>
    <t>c.1220_1221dup</t>
  </si>
  <si>
    <t>p.(Lys396Argfs*5)</t>
  </si>
  <si>
    <t>c.1187_1188del</t>
  </si>
  <si>
    <t>p.(Arg383Leufs*2)</t>
  </si>
  <si>
    <t>c.1148_1149del</t>
  </si>
  <si>
    <t>p.(Trp294Profs*4)</t>
  </si>
  <si>
    <t>c.880_884del</t>
  </si>
  <si>
    <t>p.(Ala196Valfs*8)</t>
  </si>
  <si>
    <t>p.(Ser185Metfs*17)</t>
  </si>
  <si>
    <t>c.552_558del</t>
  </si>
  <si>
    <t>p.(Val155Tyrfs*17)</t>
  </si>
  <si>
    <t>c.463del</t>
  </si>
  <si>
    <t>p.(Val119Glufs*4)</t>
  </si>
  <si>
    <t>c.348_355dup</t>
  </si>
  <si>
    <t>p.(Ser54Thrfs*3)</t>
  </si>
  <si>
    <t>c.160_161del</t>
  </si>
  <si>
    <t>p.(Phe38Ilefs*21)</t>
  </si>
  <si>
    <t>c.111_114del</t>
  </si>
  <si>
    <t>p.(Ile427Metfs*2)</t>
  </si>
  <si>
    <t>c.1281_1288del</t>
  </si>
  <si>
    <t>p.(Arg412*)</t>
  </si>
  <si>
    <t>c.1234C&gt;T</t>
  </si>
  <si>
    <t>p.(Gly227*)</t>
  </si>
  <si>
    <t>c.679G&gt;T</t>
  </si>
  <si>
    <t>p.(Tyr84*)</t>
  </si>
  <si>
    <t>c.251dup</t>
  </si>
  <si>
    <t>p.(Gln30Glu)</t>
  </si>
  <si>
    <t>c.88C&gt;G</t>
  </si>
  <si>
    <t>c.272-2A&gt;G</t>
  </si>
  <si>
    <t>c.272-2A&gt;C</t>
  </si>
  <si>
    <t>c.91-1G&gt;A</t>
  </si>
  <si>
    <t>c.1108-2A&gt;G</t>
  </si>
  <si>
    <t>NM_000126.3(ETFA)</t>
  </si>
  <si>
    <t>p.(Arg223*)</t>
  </si>
  <si>
    <t>p.(Val157Gly)</t>
  </si>
  <si>
    <t xml:space="preserve">c.470T&gt;G </t>
  </si>
  <si>
    <t>p.(Arg122Lys)</t>
  </si>
  <si>
    <t>c.365G&gt;A</t>
  </si>
  <si>
    <t>p.(Phe144Ser)</t>
  </si>
  <si>
    <t>c.431T&gt;C</t>
  </si>
  <si>
    <t>p.(Val165Ala)</t>
  </si>
  <si>
    <t>c.494T&gt;C</t>
  </si>
  <si>
    <t>p.(Thr266Met)</t>
  </si>
  <si>
    <t xml:space="preserve">c.797C&gt;T </t>
  </si>
  <si>
    <t>c.963+1delG</t>
  </si>
  <si>
    <t>p.(Val270del)</t>
  </si>
  <si>
    <t>c.809_811del</t>
  </si>
  <si>
    <t>p.(Arg209*)</t>
  </si>
  <si>
    <t xml:space="preserve">c.625C&gt;T </t>
  </si>
  <si>
    <t>p.(Ser167Cysfs*7)</t>
  </si>
  <si>
    <t>p.(Gly116Arg)</t>
  </si>
  <si>
    <t xml:space="preserve">c.346G&gt;A </t>
  </si>
  <si>
    <t>p.(Arg3*)</t>
  </si>
  <si>
    <t>c.7C&gt;T</t>
  </si>
  <si>
    <t>p.(Arg18*)</t>
  </si>
  <si>
    <t>c.52C&gt;T</t>
  </si>
  <si>
    <t>p.(Leu95Trp)</t>
  </si>
  <si>
    <t>c.284T&gt;G</t>
  </si>
  <si>
    <t>p.(Leu95Val)</t>
  </si>
  <si>
    <t>c.283T&gt;G</t>
  </si>
  <si>
    <t>p.(Val168Phe)</t>
  </si>
  <si>
    <t>c.502G&gt;T</t>
  </si>
  <si>
    <t>p.(Leu212Pro)</t>
  </si>
  <si>
    <t>c.635T&gt;C</t>
  </si>
  <si>
    <t>p.(Arg249Cys)</t>
  </si>
  <si>
    <t>c.745C&gt;T</t>
  </si>
  <si>
    <t>p.(Gly255Val)</t>
  </si>
  <si>
    <t>c.764G&gt;T</t>
  </si>
  <si>
    <t>p.(Gln262Arg)</t>
  </si>
  <si>
    <t>c.785A&gt;G</t>
  </si>
  <si>
    <t>p.(Gly267Arg)</t>
  </si>
  <si>
    <t>c.799G&gt;A</t>
  </si>
  <si>
    <t>c.563-1G&gt;C</t>
  </si>
  <si>
    <t>p.(Ile25*)</t>
  </si>
  <si>
    <t>c.73del</t>
  </si>
  <si>
    <t>p.(Asn152_Val157del)</t>
  </si>
  <si>
    <t>c.453_470del</t>
  </si>
  <si>
    <t>p.(Asp160Metfs*4)</t>
  </si>
  <si>
    <t>c.478del</t>
  </si>
  <si>
    <t>p.(Asp292Alafs*23)</t>
  </si>
  <si>
    <t>c.875_878del</t>
  </si>
  <si>
    <t>p.(Gln9Argfs*20)</t>
  </si>
  <si>
    <t>c.15_25dup</t>
  </si>
  <si>
    <t>p.(Leu119Profs*10)</t>
  </si>
  <si>
    <t>c.355dup</t>
  </si>
  <si>
    <t>p.(Lys59Asnfs*12)</t>
  </si>
  <si>
    <t>c.177del</t>
  </si>
  <si>
    <t>p.(Val51Cysfs*4)</t>
  </si>
  <si>
    <t>c.151del</t>
  </si>
  <si>
    <t>p.(Cys68*)</t>
  </si>
  <si>
    <t>c.203_204del</t>
  </si>
  <si>
    <t>p.(Ala110Valfs*16)</t>
  </si>
  <si>
    <t>c.328_329insTAATT</t>
  </si>
  <si>
    <t>p.(Gln100Valfs*15)</t>
  </si>
  <si>
    <t>c.298_325del</t>
  </si>
  <si>
    <t>p.(Ile108Leufs*20)</t>
  </si>
  <si>
    <t>c.322_323del</t>
  </si>
  <si>
    <t>p.(His107Serfs*16)</t>
  </si>
  <si>
    <t>c.319_322del</t>
  </si>
  <si>
    <t>p.(Lys101Alafs*27)</t>
  </si>
  <si>
    <t>c.300_301del</t>
  </si>
  <si>
    <t>p.(Leu97Phefs*32)</t>
  </si>
  <si>
    <t>c.290dup</t>
  </si>
  <si>
    <t>p.(Arg209Aspfs*4)</t>
  </si>
  <si>
    <t>c.625del</t>
  </si>
  <si>
    <t>p.(Glu198Serfs*7)</t>
  </si>
  <si>
    <t>p.(Lys232*)</t>
  </si>
  <si>
    <t>p.(Tyr84Cysfs*10)</t>
  </si>
  <si>
    <t>c.249_250dup</t>
  </si>
  <si>
    <t>p.(Ala125Asnfs*20)</t>
  </si>
  <si>
    <t>c.373_376del</t>
  </si>
  <si>
    <t>c.563-2A&gt;C</t>
  </si>
  <si>
    <t xml:space="preserve"> c.964-1G&gt;C</t>
  </si>
  <si>
    <t>c.445_451+6del</t>
  </si>
  <si>
    <t>c.451+1G&gt;A</t>
  </si>
  <si>
    <t>c.664+2dupT</t>
  </si>
  <si>
    <t>c.664+1_664+2delGT</t>
  </si>
  <si>
    <t>TRMU (NM_018006.4)</t>
  </si>
  <si>
    <t>p.(Val279Met)</t>
  </si>
  <si>
    <t>c.835G&gt;A</t>
  </si>
  <si>
    <t>c.82+5G&gt;C</t>
  </si>
  <si>
    <t>p.(Gln367*)</t>
  </si>
  <si>
    <t>c.1099C&gt;T</t>
  </si>
  <si>
    <t>p.(Arg240*)</t>
  </si>
  <si>
    <t>c.718C&gt;T</t>
  </si>
  <si>
    <t>p.(Leu233Phe)</t>
  </si>
  <si>
    <t>c.697C&gt;T</t>
  </si>
  <si>
    <t>p.(Phe35Tyrfs*9)</t>
  </si>
  <si>
    <t>c.96_97del</t>
  </si>
  <si>
    <t>c.873+114_873+117delACTA</t>
  </si>
  <si>
    <t>p.(Thr295Glnfs*11)</t>
  </si>
  <si>
    <t>c.882del</t>
  </si>
  <si>
    <t>p.(Tyr113*)</t>
  </si>
  <si>
    <t>c.339T&gt;G</t>
  </si>
  <si>
    <t>c.83-2A&gt;G</t>
  </si>
  <si>
    <t>p.(Phe176del)</t>
  </si>
  <si>
    <t>c.525_527del</t>
  </si>
  <si>
    <t>p.(Leu195Ilefs*12)</t>
  </si>
  <si>
    <t>c.581dup</t>
  </si>
  <si>
    <t>p.(Ile313Serfs*5)</t>
  </si>
  <si>
    <t>c.937_964del</t>
  </si>
  <si>
    <t>p.(Ala319Argfs*87)</t>
  </si>
  <si>
    <t>c.954dup</t>
  </si>
  <si>
    <t>c.1102-3C&gt;G</t>
  </si>
  <si>
    <t>c.706-1G&gt;A</t>
  </si>
  <si>
    <t xml:space="preserve">c.2T&gt;C </t>
  </si>
  <si>
    <t xml:space="preserve">c.2T&gt;G </t>
  </si>
  <si>
    <t>p.(Ser72Phe)</t>
  </si>
  <si>
    <t>c.215C&gt;T</t>
  </si>
  <si>
    <t>p.(Tyr77His)</t>
  </si>
  <si>
    <t>c.229T&gt;C</t>
  </si>
  <si>
    <t>p.(Phe82Leu)</t>
  </si>
  <si>
    <t>c.246C&gt;G</t>
  </si>
  <si>
    <t>p.(Asn102Asp)</t>
  </si>
  <si>
    <t>c.304A&gt;G</t>
  </si>
  <si>
    <t>p.(Val180Phe)</t>
  </si>
  <si>
    <t>c.538G&gt;T</t>
  </si>
  <si>
    <t>p.(Leu253Pro)</t>
  </si>
  <si>
    <t>c.758T&gt;C</t>
  </si>
  <si>
    <t>p.(Gly272Asp)</t>
  </si>
  <si>
    <t>c.815G&gt;A</t>
  </si>
  <si>
    <t>p.(Gly14Ser)</t>
  </si>
  <si>
    <t>c.40G&gt;A</t>
  </si>
  <si>
    <t>p.(Asn96Ser)</t>
  </si>
  <si>
    <t>c.287A&gt;G</t>
  </si>
  <si>
    <t>p.(Glu217Lys)</t>
  </si>
  <si>
    <t>c.248+1G&gt;A</t>
  </si>
  <si>
    <t>p.(Ala167Valfs*16)</t>
  </si>
  <si>
    <t>c.500_509del10</t>
  </si>
  <si>
    <t>p.(Asn347Lysfs*7)</t>
  </si>
  <si>
    <t xml:space="preserve"> c.1041_1044delTCAA</t>
  </si>
  <si>
    <t>p.(Gln238Alafs*14)</t>
  </si>
  <si>
    <t xml:space="preserve"> c.711dupG</t>
  </si>
  <si>
    <t>p.(Cys54Valfs*11)</t>
  </si>
  <si>
    <t>p.(Cys54Leufs*11)</t>
  </si>
  <si>
    <t>c.161del</t>
  </si>
  <si>
    <t>p.(Glu140Glyfs*6)</t>
  </si>
  <si>
    <t>c.418dup</t>
  </si>
  <si>
    <t>p.(Leu163Thrfs*6)</t>
  </si>
  <si>
    <t>c.486dup</t>
  </si>
  <si>
    <t>p.(Asp172Glufs*36)</t>
  </si>
  <si>
    <t>c.512_515dup</t>
  </si>
  <si>
    <t>p.(Gly194Aspfs*2)</t>
  </si>
  <si>
    <t>c.581del</t>
  </si>
  <si>
    <t>p.(Arg227*)</t>
  </si>
  <si>
    <t>c.679_686del</t>
  </si>
  <si>
    <t>p.(Tyr236Ilefs*17)</t>
  </si>
  <si>
    <t>c.691_692insATTTCCTTCTTCAG</t>
  </si>
  <si>
    <t>p.(His256*)</t>
  </si>
  <si>
    <t>c.766_767del</t>
  </si>
  <si>
    <t>p.(Leu24Alafs*6)</t>
  </si>
  <si>
    <t>c.69_70insGCTGAGGCGGAGAGGTGAGGCG</t>
  </si>
  <si>
    <t>p.(Tyr29Glufs*23)</t>
  </si>
  <si>
    <t>c.84_85insGAGGCGTCCGAGGCGGAGAGGT</t>
  </si>
  <si>
    <t>p.(Ala268Glufs*3)</t>
  </si>
  <si>
    <t>c.803del</t>
  </si>
  <si>
    <t>p.(Asn269Lysfs*20)</t>
  </si>
  <si>
    <t>c.806dup</t>
  </si>
  <si>
    <t>p.(Pro276Serfs*31)</t>
  </si>
  <si>
    <t>c.824_825dup</t>
  </si>
  <si>
    <t>p.(Arg294Profs*112)</t>
  </si>
  <si>
    <t>c.880dup</t>
  </si>
  <si>
    <t>p.(Arg294Cysfs*6)</t>
  </si>
  <si>
    <t>c.880_898del</t>
  </si>
  <si>
    <t>p.(Asp349Serfs*58)</t>
  </si>
  <si>
    <t>c.1041_1044dup</t>
  </si>
  <si>
    <t>p.(Thr355Aspfs*51)</t>
  </si>
  <si>
    <t>c.1062dup</t>
  </si>
  <si>
    <t>p.(Asn87Serfs*12)</t>
  </si>
  <si>
    <t>c.260_263del</t>
  </si>
  <si>
    <t>p.(Phe110Leufs*3)</t>
  </si>
  <si>
    <t>c.317_318insATTTAGTTGCCTGACATAGTTTGCAACAAGCACATCAA</t>
  </si>
  <si>
    <t>p.(His112Serfs*6)</t>
  </si>
  <si>
    <t>c.333dup</t>
  </si>
  <si>
    <t>c.652-2A&gt;G</t>
  </si>
  <si>
    <t>c.706-2A&gt;G</t>
  </si>
  <si>
    <t>c.1019-1G&gt;A</t>
  </si>
  <si>
    <t>c.249-2A&gt;G</t>
  </si>
  <si>
    <t>c.652-1G&gt;A</t>
  </si>
  <si>
    <t>c.248+2T&gt;C</t>
  </si>
  <si>
    <t>c.651+1G&gt;C</t>
  </si>
  <si>
    <t>c.651+2T&gt;C</t>
  </si>
  <si>
    <t>c.82+1G&gt;T</t>
  </si>
  <si>
    <t>c.1101+1G&gt;C</t>
  </si>
  <si>
    <t>c.355+1G&gt;A</t>
  </si>
  <si>
    <t>c.355+1G&gt;C</t>
  </si>
  <si>
    <t>NM_001144869.2(LIPT2)</t>
  </si>
  <si>
    <t>p.(Leu105Arg)</t>
  </si>
  <si>
    <t xml:space="preserve">c.314T&gt;G </t>
  </si>
  <si>
    <t>p.(Gln3*)</t>
  </si>
  <si>
    <t>p.(Lys151Glnfs*30)</t>
  </si>
  <si>
    <t>c.450dup</t>
  </si>
  <si>
    <t>p.(Leu126Arg)</t>
  </si>
  <si>
    <t xml:space="preserve"> p.(Leu30Pro)</t>
  </si>
  <si>
    <t>c.89T&gt;C</t>
  </si>
  <si>
    <t>p.(Leu126Argfs*57)</t>
  </si>
  <si>
    <t>c.370_376dup</t>
  </si>
  <si>
    <t>p.(Val192Glufs*6)</t>
  </si>
  <si>
    <t>c.570_574dup</t>
  </si>
  <si>
    <t>p.(Leu88Hisfs*91)</t>
  </si>
  <si>
    <t>c.263_267del</t>
  </si>
  <si>
    <t>p.(Leu76Trpfs*41)</t>
  </si>
  <si>
    <t>c.227del</t>
  </si>
  <si>
    <t>p.(Leu48Cysfs*18)</t>
  </si>
  <si>
    <t>c.142del</t>
  </si>
  <si>
    <t>p.(Leu8Serfs*31)</t>
  </si>
  <si>
    <t>c.22_23insCGGC</t>
  </si>
  <si>
    <t>p.(Arg10Trpfs*58)</t>
  </si>
  <si>
    <t>c.21_22insCTGGT</t>
  </si>
  <si>
    <t>NM_020191.2(MRPS22)</t>
  </si>
  <si>
    <t>p.(Ala114Leufs*13)</t>
  </si>
  <si>
    <t>c.339del</t>
  </si>
  <si>
    <t>p.(Leu14Phefs*49)</t>
  </si>
  <si>
    <t>c.41dup</t>
  </si>
  <si>
    <t>p.(Arg51Profs*12)</t>
  </si>
  <si>
    <t>c.149dup</t>
  </si>
  <si>
    <t>c.504+1G&gt;T</t>
  </si>
  <si>
    <t>p.(Arg170His)</t>
  </si>
  <si>
    <t xml:space="preserve">c.509G&gt;A </t>
  </si>
  <si>
    <t>p.(Leu346Asnfs*21)</t>
  </si>
  <si>
    <t>c.1032_1035dup</t>
  </si>
  <si>
    <t>p.(Arg125*)</t>
  </si>
  <si>
    <t>p.(Arg168Trp)</t>
  </si>
  <si>
    <t xml:space="preserve">c.502C&gt;T </t>
  </si>
  <si>
    <t>p.(Gly257Lysfs*3)</t>
  </si>
  <si>
    <t>c.768_769del</t>
  </si>
  <si>
    <t>c.878+1G&gt;T</t>
  </si>
  <si>
    <t>p.(Lys248Glnfs*4)</t>
  </si>
  <si>
    <t>p.(Arg191Gln)</t>
  </si>
  <si>
    <t>c.572G&gt;A</t>
  </si>
  <si>
    <t>p.(Ser162*)</t>
  </si>
  <si>
    <t>c.485_489del</t>
  </si>
  <si>
    <t>p.(Asp160Ilefs*3)</t>
  </si>
  <si>
    <t>c.478_482del</t>
  </si>
  <si>
    <t>p.(Gln117Argfs*10)</t>
  </si>
  <si>
    <t>c.350del</t>
  </si>
  <si>
    <t>p.(Arg26Glyfs*36)</t>
  </si>
  <si>
    <t>c.76_77del</t>
  </si>
  <si>
    <t>p.(Leu14Tyrfs*49)</t>
  </si>
  <si>
    <t>c.40_41insA</t>
  </si>
  <si>
    <t>p.(Leu9Phefs*54)</t>
  </si>
  <si>
    <t>c.26dup</t>
  </si>
  <si>
    <t>p.(Arg182Glnfs*21)</t>
  </si>
  <si>
    <t>c.545_546del</t>
  </si>
  <si>
    <t>p.(Glu188Asnfs*5)</t>
  </si>
  <si>
    <t>c.561del</t>
  </si>
  <si>
    <t>p.(Thr240Argfs*11)</t>
  </si>
  <si>
    <t>c.719_720del</t>
  </si>
  <si>
    <t>p.(Lys248Argfs*7)</t>
  </si>
  <si>
    <t>c.742_743insGA</t>
  </si>
  <si>
    <t>p.(Arg263Thrfs*16)</t>
  </si>
  <si>
    <t>c.786dup</t>
  </si>
  <si>
    <t>p.(Asp292Phefs*4)</t>
  </si>
  <si>
    <t>c.874_875del</t>
  </si>
  <si>
    <t>p.(Ala317Glnfs*6)</t>
  </si>
  <si>
    <t>c.948_949del</t>
  </si>
  <si>
    <t>p.(Ala332Leufs*35)</t>
  </si>
  <si>
    <t>c.990_993dup</t>
  </si>
  <si>
    <t>p.(Phe331Cysfs*34)</t>
  </si>
  <si>
    <t>c.992_993del</t>
  </si>
  <si>
    <t>p.(Glu335Asnfs*32)</t>
  </si>
  <si>
    <t>c.999_1002dup</t>
  </si>
  <si>
    <t>p.(Glu335Serfs*30)</t>
  </si>
  <si>
    <t>c.1003_1004del</t>
  </si>
  <si>
    <t>p.(Gln337Thrfs*29)</t>
  </si>
  <si>
    <t>c.1008dup</t>
  </si>
  <si>
    <t>p.(Leu344Argfs*23)</t>
  </si>
  <si>
    <t>c.1027_1030dup</t>
  </si>
  <si>
    <t>c.648+2T&gt;A</t>
  </si>
  <si>
    <t>c.878+2dupT</t>
  </si>
  <si>
    <t>NM_000191.2(HMGCL)</t>
  </si>
  <si>
    <t>p.(His233Arg)</t>
  </si>
  <si>
    <t xml:space="preserve">c.698A&gt;G </t>
  </si>
  <si>
    <t>p.(Arg41*)</t>
  </si>
  <si>
    <t>c.876+34C&gt;T</t>
  </si>
  <si>
    <t>c.876+25C&gt;T</t>
  </si>
  <si>
    <t>c.751-2A&gt;C</t>
  </si>
  <si>
    <t>p.(Phe305Tyrfs*10)</t>
  </si>
  <si>
    <t>c.914_915del</t>
  </si>
  <si>
    <t>p.(Glu279Lys)</t>
  </si>
  <si>
    <t xml:space="preserve">c.835G&gt;A </t>
  </si>
  <si>
    <t>p.(Ser201Tyr)</t>
  </si>
  <si>
    <t xml:space="preserve">c.602C&gt;A </t>
  </si>
  <si>
    <t>p.(Ser169Leufs*8)</t>
  </si>
  <si>
    <t>c.505_506del</t>
  </si>
  <si>
    <t>c.497+4A&gt;G</t>
  </si>
  <si>
    <t>p.(Val70Leu)</t>
  </si>
  <si>
    <t xml:space="preserve">c.208G&gt;C </t>
  </si>
  <si>
    <t>p.(Ser69Cysfs*11)</t>
  </si>
  <si>
    <t>c.206_207del</t>
  </si>
  <si>
    <t xml:space="preserve">c.122G&gt;A </t>
  </si>
  <si>
    <t>p.(Glu37*)</t>
  </si>
  <si>
    <t xml:space="preserve">c.109G&gt;T </t>
  </si>
  <si>
    <t>p.(Arg11*)</t>
  </si>
  <si>
    <t xml:space="preserve">c.31C&gt;T </t>
  </si>
  <si>
    <t>p.(Asp42Glu)</t>
  </si>
  <si>
    <t>c.126T&gt;G</t>
  </si>
  <si>
    <t>p.(Asp42Gly)</t>
  </si>
  <si>
    <t>c.125A&gt;G</t>
  </si>
  <si>
    <t>p.(Asp42His)</t>
  </si>
  <si>
    <t>c.124G&gt;C</t>
  </si>
  <si>
    <t>p.(Lys48Asn)</t>
  </si>
  <si>
    <t>c.144G&gt;T</t>
  </si>
  <si>
    <t>p.(Ser75Arg)</t>
  </si>
  <si>
    <t>c.225C&gt;G</t>
  </si>
  <si>
    <t>p.(Trp81*)</t>
  </si>
  <si>
    <t>c.242G&gt;A</t>
  </si>
  <si>
    <t>p.(Ser142Phe)</t>
  </si>
  <si>
    <t>c.425C&gt;T</t>
  </si>
  <si>
    <t>p.(Arg165Gln)</t>
  </si>
  <si>
    <t>p.(Cys174Tyr)</t>
  </si>
  <si>
    <t>c.521G&gt;A</t>
  </si>
  <si>
    <t>p.(Glu187*)</t>
  </si>
  <si>
    <t>c.559G&gt;T</t>
  </si>
  <si>
    <t>p.(Phe192Ser)</t>
  </si>
  <si>
    <t>c.575T&gt;C</t>
  </si>
  <si>
    <t>p.(Ile200Phe)</t>
  </si>
  <si>
    <t>c.598A&gt;T</t>
  </si>
  <si>
    <t>p.(Gly203Glu)</t>
  </si>
  <si>
    <t>c.608G&gt;A</t>
  </si>
  <si>
    <t>p.(Asp204Asn)</t>
  </si>
  <si>
    <t>c.610G&gt;A</t>
  </si>
  <si>
    <t>p.(Leu263Pro)</t>
  </si>
  <si>
    <t>c.788T&gt;C</t>
  </si>
  <si>
    <t>p.(Cys266Arg)</t>
  </si>
  <si>
    <t>c.796T&gt;C</t>
  </si>
  <si>
    <t>p.(Gly274Arg)</t>
  </si>
  <si>
    <t>c.820G&gt;A</t>
  </si>
  <si>
    <t>p.(Asn275Lys)</t>
  </si>
  <si>
    <t>c.825C&gt;G</t>
  </si>
  <si>
    <t>p.(Gln308*)</t>
  </si>
  <si>
    <t>c.922C&gt;T</t>
  </si>
  <si>
    <t>c.252+1G&gt;A</t>
  </si>
  <si>
    <t>p.(Glu145Val)</t>
  </si>
  <si>
    <t>c.434A&gt;T</t>
  </si>
  <si>
    <t>c.561+1G&gt;A</t>
  </si>
  <si>
    <t>c.750+1G&gt;A</t>
  </si>
  <si>
    <t>c.876+1G&gt;C</t>
  </si>
  <si>
    <t>p.(Arg10Glyfs*24)</t>
  </si>
  <si>
    <t>c.27del</t>
  </si>
  <si>
    <t>c.252+1delG</t>
  </si>
  <si>
    <t>p.(Val125Aspfs*26)</t>
  </si>
  <si>
    <t>c.374_375del</t>
  </si>
  <si>
    <t>p.(Leu285*)</t>
  </si>
  <si>
    <t>c.853del</t>
  </si>
  <si>
    <t>p.(Asn46Lysfs*2)</t>
  </si>
  <si>
    <t>c.137dup</t>
  </si>
  <si>
    <t>p.(Leu242Glyfs*73)</t>
  </si>
  <si>
    <t>c.724_725del</t>
  </si>
  <si>
    <t>p.(Val33Asnfs*13)</t>
  </si>
  <si>
    <t>c.96_100del</t>
  </si>
  <si>
    <t>p.(Ile60Phefs*9)</t>
  </si>
  <si>
    <t>c.178_187del</t>
  </si>
  <si>
    <t>:p.(Thr107Profs*48)</t>
  </si>
  <si>
    <t>c.308_317dup</t>
  </si>
  <si>
    <t>p.(Gln96Argfs*11)</t>
  </si>
  <si>
    <t>c.286del</t>
  </si>
  <si>
    <t>p.(Ala272Hisfs*14)</t>
  </si>
  <si>
    <t>c.814del</t>
  </si>
  <si>
    <t>p.(Ile306Metfs*9)</t>
  </si>
  <si>
    <t>c.918_919del</t>
  </si>
  <si>
    <t>c.145-1G&gt;C</t>
  </si>
  <si>
    <t>c.60+1G&gt;C</t>
  </si>
  <si>
    <t>c.348+1G&gt;C</t>
  </si>
  <si>
    <t>c.497+1G&gt;T</t>
  </si>
  <si>
    <t>c.561+2T&gt;A</t>
  </si>
  <si>
    <t>c.876+1G&gt;T</t>
  </si>
  <si>
    <t>NM_014362.3(HIBCH)</t>
  </si>
  <si>
    <t>p.(Phe165Cysfs*12)</t>
  </si>
  <si>
    <t>c.494_495del</t>
  </si>
  <si>
    <t>p.(Leu364*)</t>
  </si>
  <si>
    <t>c.1090del</t>
  </si>
  <si>
    <t>c.518-1G&gt;A</t>
  </si>
  <si>
    <t>c.752_753del</t>
  </si>
  <si>
    <t>p.(Ser242Cysfs*10)</t>
  </si>
  <si>
    <t>c.725_726del</t>
  </si>
  <si>
    <t>p.(Phe376*)</t>
  </si>
  <si>
    <t>c.1127_1128del</t>
  </si>
  <si>
    <t>p.(Lys377*)</t>
  </si>
  <si>
    <t>c.1128dup</t>
  </si>
  <si>
    <t>p.(Asn374del)</t>
  </si>
  <si>
    <t>c.1120_1122del</t>
  </si>
  <si>
    <t>p.(Gly345Ser)</t>
  </si>
  <si>
    <t xml:space="preserve">c.1033G&gt;A </t>
  </si>
  <si>
    <t>p.(Gly317Glu)</t>
  </si>
  <si>
    <t xml:space="preserve">c.950G&gt;A </t>
  </si>
  <si>
    <t>p.(Leu284Phefs*10)</t>
  </si>
  <si>
    <t>p.(Val277Glu)</t>
  </si>
  <si>
    <t xml:space="preserve">c.830T&gt;A </t>
  </si>
  <si>
    <t>c.809+1G&gt;A</t>
  </si>
  <si>
    <t>p.(Cys163Phe)</t>
  </si>
  <si>
    <t xml:space="preserve">c.488G&gt;T </t>
  </si>
  <si>
    <t>p.(Ala137Val)</t>
  </si>
  <si>
    <t xml:space="preserve">c.410C&gt;T </t>
  </si>
  <si>
    <t>p.(Tyr122Cys)</t>
  </si>
  <si>
    <t xml:space="preserve">c.365A&gt;G </t>
  </si>
  <si>
    <t>c.220-9T&gt;G</t>
  </si>
  <si>
    <t>p.(Gln71Pro)</t>
  </si>
  <si>
    <t xml:space="preserve">c.212A&gt;C </t>
  </si>
  <si>
    <t>p.(Arg66Trp)</t>
  </si>
  <si>
    <t>p.(Gly44Argfs*20)</t>
  </si>
  <si>
    <t>c.129dup</t>
  </si>
  <si>
    <t>c.79-3C&gt;G</t>
  </si>
  <si>
    <t>p.(Thr305Ala)</t>
  </si>
  <si>
    <t>c.913A&gt;G</t>
  </si>
  <si>
    <t>p.(His343Asp)</t>
  </si>
  <si>
    <t>c.1027C&gt;G</t>
  </si>
  <si>
    <t>c.79-1G&gt;T</t>
  </si>
  <si>
    <t>c.517+1G&gt;A</t>
  </si>
  <si>
    <t>p.(Leu62Glnfs*18)</t>
  </si>
  <si>
    <t>c.185_186del</t>
  </si>
  <si>
    <t>p.(Gly44Valfs*6)</t>
  </si>
  <si>
    <t>p.(Glu41Glyfs*23)</t>
  </si>
  <si>
    <t>c.121dup</t>
  </si>
  <si>
    <t>p.(Lys365Serfs*3)</t>
  </si>
  <si>
    <t>c.1094_1098del</t>
  </si>
  <si>
    <t>p.(Asp352Lysfs*12)</t>
  </si>
  <si>
    <t>c.1050_1053del</t>
  </si>
  <si>
    <t>p.(Val152Serfs*21)</t>
  </si>
  <si>
    <t>c.453del</t>
  </si>
  <si>
    <t>p.(Phe216Cysfs*4)</t>
  </si>
  <si>
    <t>c.647_648del</t>
  </si>
  <si>
    <t>p.(Gly204Glufs*14)</t>
  </si>
  <si>
    <t>c.609del</t>
  </si>
  <si>
    <t>p.(Leu191Thrfs*30)</t>
  </si>
  <si>
    <t>c.570dup</t>
  </si>
  <si>
    <t>p.(Asn269Valfs*24)</t>
  </si>
  <si>
    <t>c.805_808del</t>
  </si>
  <si>
    <t>p.(Ile268Thrfs*25)</t>
  </si>
  <si>
    <t>c.803_806del</t>
  </si>
  <si>
    <t>p.(Ile309Aspfs*33)</t>
  </si>
  <si>
    <t>c.923dup</t>
  </si>
  <si>
    <t>p.(Lys377Valfs*6)</t>
  </si>
  <si>
    <t>c.1129_1130del</t>
  </si>
  <si>
    <t>p.(Lys112Aspfs*14)</t>
  </si>
  <si>
    <t>c.333_334del</t>
  </si>
  <si>
    <t>p.(Ser318Leufs*9)</t>
  </si>
  <si>
    <t>c.951del</t>
  </si>
  <si>
    <t>c.220-2A&gt;G</t>
  </si>
  <si>
    <t>c.305-2A&gt;T</t>
  </si>
  <si>
    <t>c.664-1G&gt;T</t>
  </si>
  <si>
    <t>c.219+1G&gt;T</t>
  </si>
  <si>
    <t>c.304+1G&gt;A</t>
  </si>
  <si>
    <t>c.385+1G&gt;T</t>
  </si>
  <si>
    <t>c.438+1G&gt;A</t>
  </si>
  <si>
    <t>c.891+1G&gt;A</t>
  </si>
  <si>
    <t>c.1011+2T&gt;A</t>
  </si>
  <si>
    <t>c.1011+1G&gt;C</t>
  </si>
  <si>
    <t>c.1045+2T&gt;C</t>
  </si>
  <si>
    <t>c.809+1G&gt;T</t>
  </si>
  <si>
    <t>c.891+2delT</t>
  </si>
  <si>
    <t>13899*2</t>
  </si>
  <si>
    <t>NM_032380.4(GFM2)</t>
  </si>
  <si>
    <t>p.(Arg190Gln)</t>
  </si>
  <si>
    <t xml:space="preserve">c.569G&gt;A </t>
  </si>
  <si>
    <t>p.(Gln761Argfs*38)</t>
  </si>
  <si>
    <t>c.2265_2280dup</t>
  </si>
  <si>
    <t>p.(Ala612Cysfs*2)</t>
  </si>
  <si>
    <t>c.1833dup</t>
  </si>
  <si>
    <t>p.(Asn278Metfs*3)</t>
  </si>
  <si>
    <t>c.831del</t>
  </si>
  <si>
    <t>p.(Glu554*)</t>
  </si>
  <si>
    <t>c.1660G&gt;T</t>
  </si>
  <si>
    <t>p.(Glu354*)</t>
  </si>
  <si>
    <t>c.1060G&gt;T</t>
  </si>
  <si>
    <t>p.(Leu755*)</t>
  </si>
  <si>
    <t>c.2264T&gt;G</t>
  </si>
  <si>
    <t>p.(Gln420*)</t>
  </si>
  <si>
    <t>c.1258C&gt;T</t>
  </si>
  <si>
    <t>c.1511-2A&gt;G</t>
  </si>
  <si>
    <t>p.(Arg546*)</t>
  </si>
  <si>
    <t>c.1636C&gt;T</t>
  </si>
  <si>
    <t>c.1220+2dupT</t>
  </si>
  <si>
    <t>p.(Glu213Argfs*3)</t>
  </si>
  <si>
    <t>c.636del</t>
  </si>
  <si>
    <t>p.(Tyr92Ser)</t>
  </si>
  <si>
    <t>c.64-16_64-3del</t>
  </si>
  <si>
    <t>c.206+4A&gt;G</t>
  </si>
  <si>
    <t>p.(Asp576Glu)</t>
  </si>
  <si>
    <t>c.1728T&gt;A</t>
  </si>
  <si>
    <t>c.2029-1G&gt;A</t>
  </si>
  <si>
    <t>p.(Glu118Lysfs*22)</t>
  </si>
  <si>
    <t>c.352del</t>
  </si>
  <si>
    <t>p.(Leu5Glufs*16)</t>
  </si>
  <si>
    <t>c.13_14del</t>
  </si>
  <si>
    <t>p.(Val39Glyfs*13)</t>
  </si>
  <si>
    <t>c.116del</t>
  </si>
  <si>
    <t>p.(Cys192Phefs*13)</t>
  </si>
  <si>
    <t>c.575_576del</t>
  </si>
  <si>
    <t>p.(Leu177Hisfs*7)</t>
  </si>
  <si>
    <t>c.530_531del</t>
  </si>
  <si>
    <t>p.(Ala276Serfs*7)</t>
  </si>
  <si>
    <t>c.825dup</t>
  </si>
  <si>
    <t>p.(Thr273Glnfs*8)</t>
  </si>
  <si>
    <t>c.817del</t>
  </si>
  <si>
    <t>p.(Val295Phefs*2)</t>
  </si>
  <si>
    <t>c.883del</t>
  </si>
  <si>
    <t>p.(Asn356*)</t>
  </si>
  <si>
    <t>c.1065dup</t>
  </si>
  <si>
    <t>p.(Ile338Aspfs*16)</t>
  </si>
  <si>
    <t>c.1011dup</t>
  </si>
  <si>
    <t>p.(His400Serfs*2)</t>
  </si>
  <si>
    <t>c.1197_1198insT</t>
  </si>
  <si>
    <t>p.(Thr428Leufs*6)</t>
  </si>
  <si>
    <t>c.1282_1285del</t>
  </si>
  <si>
    <t>p.(Lys501Serfs*9)</t>
  </si>
  <si>
    <t>c.1502del</t>
  </si>
  <si>
    <t>p.(Leu479Ilefs*22)</t>
  </si>
  <si>
    <t>c.1435_1436del</t>
  </si>
  <si>
    <t>p.(Ala563Glufs*5)</t>
  </si>
  <si>
    <t>c.1688_1694del</t>
  </si>
  <si>
    <t>p.(Val562Trpfs*8)</t>
  </si>
  <si>
    <t>c.1684del</t>
  </si>
  <si>
    <t>p.(Glu537Glyfs*4)</t>
  </si>
  <si>
    <t>c.1610del</t>
  </si>
  <si>
    <t>p.(Leu532Argfs*9)</t>
  </si>
  <si>
    <t>c.1595del</t>
  </si>
  <si>
    <t>p.(Thr600Hisfs*7)</t>
  </si>
  <si>
    <t>c.1798del</t>
  </si>
  <si>
    <t>p.(Asp579Glufs*3)</t>
  </si>
  <si>
    <t>c.1737_1740del</t>
  </si>
  <si>
    <t>p.(Ile718Phefs*16)</t>
  </si>
  <si>
    <t>c.2152del</t>
  </si>
  <si>
    <t>p.(Arg711Lysfs*23)</t>
  </si>
  <si>
    <t>c.2132del</t>
  </si>
  <si>
    <t>p.(Val704Serfs*93)</t>
  </si>
  <si>
    <t>c.2099_2108dup</t>
  </si>
  <si>
    <t>p.(Gln684Phefs*5)</t>
  </si>
  <si>
    <t>c.2050_2053del</t>
  </si>
  <si>
    <t>p.(Met76Tyrfs*5)</t>
  </si>
  <si>
    <t>c.225dup</t>
  </si>
  <si>
    <t>p.(Glu257*)</t>
  </si>
  <si>
    <t>c.768dup</t>
  </si>
  <si>
    <t>p.(Val591Cysfs*9)</t>
  </si>
  <si>
    <t>c.1770dup</t>
  </si>
  <si>
    <t>c.2212-1G&gt;A</t>
  </si>
  <si>
    <t>c.2029-23_2049del</t>
  </si>
  <si>
    <t>c.1588-1G&gt;C</t>
  </si>
  <si>
    <t>c.1588-2A&gt;G</t>
  </si>
  <si>
    <t>c.1321-1G&gt;C</t>
  </si>
  <si>
    <t>c.850-3_850-2delTA</t>
  </si>
  <si>
    <t>c.931-2A&gt;G</t>
  </si>
  <si>
    <t>c.1727-3_1727-2delCA</t>
  </si>
  <si>
    <t>c.2211+1G&gt;A</t>
  </si>
  <si>
    <t>c.1220+1G&gt;T</t>
  </si>
  <si>
    <t>c.1220+1G&gt;C</t>
  </si>
  <si>
    <t>c.1220+1G&gt;A</t>
  </si>
  <si>
    <t>c.1079+1G&gt;C</t>
  </si>
  <si>
    <t>c.849+2T&gt;A</t>
  </si>
  <si>
    <t>c.430+2T&gt;C</t>
  </si>
  <si>
    <t>c.206+1G&gt;T</t>
  </si>
  <si>
    <t>c.148+1G&gt;A</t>
  </si>
  <si>
    <t>c.1320+2T&gt;C</t>
  </si>
  <si>
    <t>NM_024678.5(NARS2)</t>
  </si>
  <si>
    <t>p.(Arg140*)</t>
  </si>
  <si>
    <t xml:space="preserve">c.418C&gt;T </t>
  </si>
  <si>
    <t>p.(Tyr323*)</t>
  </si>
  <si>
    <t>c.969T&gt;A</t>
  </si>
  <si>
    <t>c.969T&gt;G</t>
  </si>
  <si>
    <t>c.823-2A&gt;G</t>
  </si>
  <si>
    <t>c.142-1G&gt;A</t>
  </si>
  <si>
    <t>p.(Gln56Arg)</t>
  </si>
  <si>
    <t xml:space="preserve">c.167A&gt;G </t>
  </si>
  <si>
    <t>p.(Arg250Gln)</t>
  </si>
  <si>
    <t xml:space="preserve">c.749G&gt;A </t>
  </si>
  <si>
    <t>p.(Arg243*)</t>
  </si>
  <si>
    <t xml:space="preserve">c.727C&gt;T </t>
  </si>
  <si>
    <t>p.(Gln274His)</t>
  </si>
  <si>
    <t xml:space="preserve">c.822G&gt;C </t>
  </si>
  <si>
    <t>p.(Pro214Leu)</t>
  </si>
  <si>
    <t xml:space="preserve">c.641C&gt;T </t>
  </si>
  <si>
    <t>p.(Phe211Ile)</t>
  </si>
  <si>
    <t xml:space="preserve">c.631T&gt;A </t>
  </si>
  <si>
    <t>p.(Glu42Serfs*23)</t>
  </si>
  <si>
    <t>c.124del</t>
  </si>
  <si>
    <t>p.(Val213Phe)</t>
  </si>
  <si>
    <t>c.637G&gt;T</t>
  </si>
  <si>
    <t>p.(Asn381Ser)</t>
  </si>
  <si>
    <t>c.1142A&gt;G</t>
  </si>
  <si>
    <t>p.(Thr425Asnfs*26)</t>
  </si>
  <si>
    <t>c.1273dup</t>
  </si>
  <si>
    <t>p.(Leu371Thrfs*9)</t>
  </si>
  <si>
    <t>c.1111_1115del</t>
  </si>
  <si>
    <t>p.(Lys331Serfs*14)</t>
  </si>
  <si>
    <t>c.992_996del</t>
  </si>
  <si>
    <t>p.(Asn316Thrfs*4)</t>
  </si>
  <si>
    <t>c.947del</t>
  </si>
  <si>
    <t>p.(Phe265Leufs*12)</t>
  </si>
  <si>
    <t>c.795del</t>
  </si>
  <si>
    <t>p.(Val219Leufs*8)</t>
  </si>
  <si>
    <t>c.653_654insGT</t>
  </si>
  <si>
    <t>p.(Val117Serfs*6)</t>
  </si>
  <si>
    <t>c.348dup</t>
  </si>
  <si>
    <t>p.(Lys116Serfs*6)</t>
  </si>
  <si>
    <t>c.347_348del</t>
  </si>
  <si>
    <t>p.(Arg105Glyfs*6)</t>
  </si>
  <si>
    <t>c.313del</t>
  </si>
  <si>
    <t>p.(Ala77Glnfs*10)</t>
  </si>
  <si>
    <t>c.228del</t>
  </si>
  <si>
    <t>p.(Val53Serfs*12)</t>
  </si>
  <si>
    <t>c.157del</t>
  </si>
  <si>
    <t>p.(Arg133Alafs*13)</t>
  </si>
  <si>
    <t>c.397_398del</t>
  </si>
  <si>
    <t>p.(Ser188*)</t>
  </si>
  <si>
    <t>c.563_564del</t>
  </si>
  <si>
    <t>c.1263-1G&gt;T</t>
  </si>
  <si>
    <t>c.690-1G&gt;C</t>
  </si>
  <si>
    <t>c.252-2A&gt;G</t>
  </si>
  <si>
    <t>c.594+1G&gt;T</t>
  </si>
  <si>
    <t>c.594+1G&gt;C</t>
  </si>
  <si>
    <t>c.372+1G&gt;A</t>
  </si>
  <si>
    <t>c.141+1G&gt;A</t>
  </si>
  <si>
    <t>FBXL4 (NM_012160.4)</t>
  </si>
  <si>
    <t>p.(Cys547*)</t>
  </si>
  <si>
    <t>c.1641_1642del</t>
  </si>
  <si>
    <t>p.(Ser618Leufs*6)</t>
  </si>
  <si>
    <t>c.1852_1853del</t>
  </si>
  <si>
    <t>p.(Trp514Gly)</t>
  </si>
  <si>
    <t>c.1540T&gt;G</t>
  </si>
  <si>
    <t xml:space="preserve"> 0.000008987</t>
  </si>
  <si>
    <t xml:space="preserve"> 0.000004069</t>
  </si>
  <si>
    <t>p.(Ile205Thr)</t>
  </si>
  <si>
    <t xml:space="preserve">c.614T&gt;C </t>
  </si>
  <si>
    <t>p.(Gly568Ala)</t>
  </si>
  <si>
    <t xml:space="preserve">c.1703G&gt;C </t>
  </si>
  <si>
    <t>p.(Arg36*)</t>
  </si>
  <si>
    <t>c.106A&gt;T</t>
  </si>
  <si>
    <t>p.(Gln106*)</t>
  </si>
  <si>
    <t xml:space="preserve"> c.316C&gt;T</t>
  </si>
  <si>
    <t>c.513-1G&gt;A</t>
  </si>
  <si>
    <t>p.(Arg206*)</t>
  </si>
  <si>
    <t>c.616C&gt;T</t>
  </si>
  <si>
    <t>p.(Asp565Gly)</t>
  </si>
  <si>
    <t>c.1694A&gt;G</t>
  </si>
  <si>
    <t>p.(Gly149Arg)</t>
  </si>
  <si>
    <t xml:space="preserve"> c.445G&gt;A</t>
  </si>
  <si>
    <t>p.(Asp221Val)</t>
  </si>
  <si>
    <t xml:space="preserve"> c.662A&gt;T</t>
  </si>
  <si>
    <t>p.(Ile551Asn)</t>
  </si>
  <si>
    <t xml:space="preserve"> c.1652T&gt;A</t>
  </si>
  <si>
    <t>p.(Asp550Hisfs*2)</t>
  </si>
  <si>
    <t>c.1648_1649del</t>
  </si>
  <si>
    <t>p.(Pro516_Ser521del)</t>
  </si>
  <si>
    <t>c.1546_1563del</t>
  </si>
  <si>
    <t>p.(Gln519*)</t>
  </si>
  <si>
    <t>c.1555C&gt;T</t>
  </si>
  <si>
    <t>p.(Arg482Trp)</t>
  </si>
  <si>
    <t>c.1444C&gt;T</t>
  </si>
  <si>
    <t>p.(Leu481Pro)</t>
  </si>
  <si>
    <t xml:space="preserve">c.1442T&gt;C
</t>
  </si>
  <si>
    <t xml:space="preserve">p.(Leu481Thrfs*10)
</t>
  </si>
  <si>
    <t>c.1440dup</t>
  </si>
  <si>
    <t>p.(Arg435Gln)</t>
  </si>
  <si>
    <t>c.1304G&gt;A</t>
  </si>
  <si>
    <t>p.(Arg435*)</t>
  </si>
  <si>
    <t>c.1303C&gt;T</t>
  </si>
  <si>
    <t>p.(Glu208Thrfs*5)</t>
  </si>
  <si>
    <t>c.618_621dup</t>
  </si>
  <si>
    <t>p.(Val140Ala)</t>
  </si>
  <si>
    <t>c.419T&gt;C</t>
  </si>
  <si>
    <t>p.(Arg98*)</t>
  </si>
  <si>
    <t>c.292C&gt;T</t>
  </si>
  <si>
    <t>p.(Asp221His)</t>
  </si>
  <si>
    <t xml:space="preserve"> c.661G&gt;C</t>
  </si>
  <si>
    <t>p.(Ser410Phe)</t>
  </si>
  <si>
    <t xml:space="preserve"> c.1229C&gt;T</t>
  </si>
  <si>
    <t>p.(Cys411Tyr)</t>
  </si>
  <si>
    <t>c.1232G&gt;A</t>
  </si>
  <si>
    <t>p.(Arg435Leu)</t>
  </si>
  <si>
    <t xml:space="preserve"> c.1304G&gt;T</t>
  </si>
  <si>
    <t>p.(Gln454Pro)</t>
  </si>
  <si>
    <t xml:space="preserve"> c.1361A&gt;C</t>
  </si>
  <si>
    <t>p.(Asp591Gly)</t>
  </si>
  <si>
    <t>c.1772A&gt;G</t>
  </si>
  <si>
    <t>p.(Gln597Pro)</t>
  </si>
  <si>
    <t>c.1790A&gt;C</t>
  </si>
  <si>
    <t>p.(Gly356Alafs*15)</t>
  </si>
  <si>
    <t>c.1067del</t>
  </si>
  <si>
    <t>p.(Ser109Metfs*35)</t>
  </si>
  <si>
    <t>c.326del</t>
  </si>
  <si>
    <t>p.(Phe91Leufs*17)</t>
  </si>
  <si>
    <t>c.273_277del</t>
  </si>
  <si>
    <t>p.(Met13Hisfs*24)</t>
  </si>
  <si>
    <t>c.36dup</t>
  </si>
  <si>
    <t>p.(Pro6Asnfs*4)</t>
  </si>
  <si>
    <t>c.15_16insAA</t>
  </si>
  <si>
    <t>p.(Asn276Ilefs*15)</t>
  </si>
  <si>
    <t>c.827del</t>
  </si>
  <si>
    <t>p.(Thr541Asnfs*3)</t>
  </si>
  <si>
    <t>c.1621dup</t>
  </si>
  <si>
    <t>p.(Leu155Argfs*14)</t>
  </si>
  <si>
    <t>c.464_465del</t>
  </si>
  <si>
    <t>p.(Glu68*)</t>
  </si>
  <si>
    <t>c.202G&gt;T</t>
  </si>
  <si>
    <t>p.(Gln190*)</t>
  </si>
  <si>
    <t>c.568C&gt;T</t>
  </si>
  <si>
    <t>p.(Trp172*)</t>
  </si>
  <si>
    <t>c.515G&gt;A</t>
  </si>
  <si>
    <t>p.(Cys301*)</t>
  </si>
  <si>
    <t>c.903T&gt;A</t>
  </si>
  <si>
    <t>p.(Arg430*)</t>
  </si>
  <si>
    <t>c.1288C&gt;T</t>
  </si>
  <si>
    <t>p.(Gln404*)</t>
  </si>
  <si>
    <t>c.1210C&gt;T</t>
  </si>
  <si>
    <t>p.(Glu376*)</t>
  </si>
  <si>
    <t>c.1126G&gt;T</t>
  </si>
  <si>
    <t>p.(Gln454*)</t>
  </si>
  <si>
    <t>c.1360C&gt;T</t>
  </si>
  <si>
    <t>p.(Tyr100*)</t>
  </si>
  <si>
    <t>c.300T&gt;A</t>
  </si>
  <si>
    <t>c.859-1G&gt;T</t>
  </si>
  <si>
    <t>c.1390-1G&gt;A</t>
  </si>
  <si>
    <t>c.1390-2A&gt;G</t>
  </si>
  <si>
    <t>c.858+1G&gt;A</t>
  </si>
  <si>
    <t>p.(Val613Glu)</t>
  </si>
  <si>
    <t xml:space="preserve">c.1838T&gt;A </t>
  </si>
  <si>
    <t>p.(Val613Cysfs*3)</t>
  </si>
  <si>
    <t>c.1836del</t>
  </si>
  <si>
    <t>p.(Cys584Arg)</t>
  </si>
  <si>
    <t xml:space="preserve">c.1750T&gt;C </t>
  </si>
  <si>
    <t>p.(Ile566Met)</t>
  </si>
  <si>
    <t xml:space="preserve">c.1698A&gt;G </t>
  </si>
  <si>
    <t>p.(Gln563*)</t>
  </si>
  <si>
    <t xml:space="preserve">c.1687C&gt;T </t>
  </si>
  <si>
    <t>p.(Thr541Ile)</t>
  </si>
  <si>
    <t xml:space="preserve">c.1622C&gt;T </t>
  </si>
  <si>
    <t>p.(Gln536Pro)</t>
  </si>
  <si>
    <t xml:space="preserve">c.1607A&gt;C </t>
  </si>
  <si>
    <t>p.(Ala529Glu)</t>
  </si>
  <si>
    <t xml:space="preserve">c.1586C&gt;A </t>
  </si>
  <si>
    <t>p.(Ala471Thr)</t>
  </si>
  <si>
    <t xml:space="preserve">c.1411G&gt;A </t>
  </si>
  <si>
    <t>c.1389+3_1389+6del</t>
  </si>
  <si>
    <t>p.(Glu439=)</t>
  </si>
  <si>
    <t xml:space="preserve">c.1317G&gt;A </t>
  </si>
  <si>
    <t>c.858+1G&gt;T</t>
  </si>
  <si>
    <t>c.858+5G&gt;C</t>
  </si>
  <si>
    <t>p.(Val140Serfs*14)</t>
  </si>
  <si>
    <t xml:space="preserve">c.417_418insA </t>
  </si>
  <si>
    <t>p.(Ala139Valfs*6)</t>
  </si>
  <si>
    <t>c.415_416insTT</t>
  </si>
  <si>
    <t>p.(Tyr73*)</t>
  </si>
  <si>
    <t xml:space="preserve">c.219T&gt;A </t>
  </si>
  <si>
    <t>NM_006796.2(AFG3L2)</t>
  </si>
  <si>
    <t>p.(Met666Val)</t>
  </si>
  <si>
    <t xml:space="preserve">c.1996A&gt;G </t>
  </si>
  <si>
    <t>p.(Tyr76*)</t>
  </si>
  <si>
    <t>c.227dup</t>
  </si>
  <si>
    <t>p.(Gln433*)</t>
  </si>
  <si>
    <t>c.1297C&gt;T</t>
  </si>
  <si>
    <t>c.114+2T&gt;A</t>
  </si>
  <si>
    <t>p.(Ala659Val)</t>
  </si>
  <si>
    <t xml:space="preserve">c.1976C&gt;T </t>
  </si>
  <si>
    <t>p.(Val723Met)</t>
  </si>
  <si>
    <t xml:space="preserve">c.2167G&gt;A </t>
  </si>
  <si>
    <t>p.(Arg702Gln)</t>
  </si>
  <si>
    <t xml:space="preserve">c.2105G&gt;A </t>
  </si>
  <si>
    <t>p.(Glu700Lys)</t>
  </si>
  <si>
    <t xml:space="preserve">c.2098G&gt;A </t>
  </si>
  <si>
    <t>p.(Ala694Glu)</t>
  </si>
  <si>
    <t xml:space="preserve">c.2081C&gt;A </t>
  </si>
  <si>
    <t>p.(Glu691Lys)</t>
  </si>
  <si>
    <t xml:space="preserve">c.2071G&gt;A </t>
  </si>
  <si>
    <t>p.(Tyr689*)</t>
  </si>
  <si>
    <t>c.2067_2068del</t>
  </si>
  <si>
    <t>p.(Ser674Leu)</t>
  </si>
  <si>
    <t>c.2021_2022delinsTA</t>
  </si>
  <si>
    <t>p.(Gly671Glu)</t>
  </si>
  <si>
    <t xml:space="preserve">c.2012G&gt;A </t>
  </si>
  <si>
    <t>p.(Gly671Arg)</t>
  </si>
  <si>
    <t xml:space="preserve">c.2011G&gt;A </t>
  </si>
  <si>
    <t>p.(Met666Thr)</t>
  </si>
  <si>
    <t xml:space="preserve">c.1997T&gt;C </t>
  </si>
  <si>
    <t>p.(Met666Arg)</t>
  </si>
  <si>
    <t xml:space="preserve">c.1997T&gt;G </t>
  </si>
  <si>
    <t>p.(Thr654Ile)</t>
  </si>
  <si>
    <t xml:space="preserve">c.1961C&gt;T </t>
  </si>
  <si>
    <t>p.(Arg651Gly)</t>
  </si>
  <si>
    <t xml:space="preserve">c.1951A&gt;G </t>
  </si>
  <si>
    <t>p.(Met625Ile)</t>
  </si>
  <si>
    <t xml:space="preserve">c.1875G&gt;A </t>
  </si>
  <si>
    <t>p.(Tyr616Cys)</t>
  </si>
  <si>
    <t xml:space="preserve">c.1847A&gt;G </t>
  </si>
  <si>
    <t>p.(Pro514Ser)</t>
  </si>
  <si>
    <t xml:space="preserve">c.1540C&gt;T </t>
  </si>
  <si>
    <t>p.(Asn432Thr)</t>
  </si>
  <si>
    <t xml:space="preserve">c.1295A&gt;C </t>
  </si>
  <si>
    <t>p.(Gly385Ser)</t>
  </si>
  <si>
    <t xml:space="preserve">c.1153G&gt;A </t>
  </si>
  <si>
    <t>p.(Glu322Lys)</t>
  </si>
  <si>
    <t xml:space="preserve">c.964G&gt;A </t>
  </si>
  <si>
    <t>p.(Ile216Phe)</t>
  </si>
  <si>
    <t>c.646A&gt;T</t>
  </si>
  <si>
    <t>p.(Arg468Cys)</t>
  </si>
  <si>
    <t>c.1402C&gt;T</t>
  </si>
  <si>
    <t>p.(Tyr689Asn)</t>
  </si>
  <si>
    <t>c.2065T&gt;A</t>
  </si>
  <si>
    <t>p.(Tyr689His)</t>
  </si>
  <si>
    <t>c.2065T&gt;C</t>
  </si>
  <si>
    <t>p.(Ile705Thr)</t>
  </si>
  <si>
    <t>c.2114T&gt;C</t>
  </si>
  <si>
    <t>p.(Thr654Asnfs*15)</t>
  </si>
  <si>
    <t>c.1958dup</t>
  </si>
  <si>
    <t>p.(Leu745Trpfs*96)</t>
  </si>
  <si>
    <t>c.2234del</t>
  </si>
  <si>
    <t>p.(Glu734Lysfs*3)</t>
  </si>
  <si>
    <t>c.2199del</t>
  </si>
  <si>
    <t>p.(Lys720Leufs*11)</t>
  </si>
  <si>
    <t>c.2158_2161del</t>
  </si>
  <si>
    <t>p.(Asp707Glyfs*3)</t>
  </si>
  <si>
    <t>c.2120_2121del</t>
  </si>
  <si>
    <t>p.(Asp676Glufs*16)</t>
  </si>
  <si>
    <t>c.2027dup</t>
  </si>
  <si>
    <t>p.(Phe393Ilefs*16)</t>
  </si>
  <si>
    <t>c.1176dup</t>
  </si>
  <si>
    <t>p.(Ala86Leufs*99)</t>
  </si>
  <si>
    <t>c.256del</t>
  </si>
  <si>
    <t>p.(Ala60Glyfs*15)</t>
  </si>
  <si>
    <t>p.(Lys719Glufs*3)</t>
  </si>
  <si>
    <t>c.2155_2156del</t>
  </si>
  <si>
    <t>c.1664-2A&gt;G</t>
  </si>
  <si>
    <t>c.1165-1G&gt;A</t>
  </si>
  <si>
    <t>c.1779+1G&gt;A</t>
  </si>
  <si>
    <t>c.386_399+2del</t>
  </si>
  <si>
    <t>c.292+2T&gt;C</t>
  </si>
  <si>
    <t>c.292+1G&gt;A</t>
  </si>
  <si>
    <t>NM_006077.3(MICU1)</t>
  </si>
  <si>
    <t>c.537+9908_537+9911del</t>
  </si>
  <si>
    <t>p.(Ala132Glufs*16)</t>
  </si>
  <si>
    <t>c.355_392dup</t>
  </si>
  <si>
    <t>p.(Ile127Asnfs*13)</t>
  </si>
  <si>
    <t>c.379dup</t>
  </si>
  <si>
    <t>c.741+2C&gt;A</t>
  </si>
  <si>
    <t>c.493+1G&gt;A</t>
  </si>
  <si>
    <t>c.1078-1G&gt;A</t>
  </si>
  <si>
    <t>c.1078-1G&gt;C</t>
  </si>
  <si>
    <t>p.(Gln350*)</t>
  </si>
  <si>
    <t xml:space="preserve">c.1048C&gt;T </t>
  </si>
  <si>
    <t>p.(Thr215Asnfs*11)</t>
  </si>
  <si>
    <t>c.644_645del</t>
  </si>
  <si>
    <t>p.(Gln185*)</t>
  </si>
  <si>
    <t xml:space="preserve">c.553C&gt;T </t>
  </si>
  <si>
    <t>p.(Arg129Pro)</t>
  </si>
  <si>
    <t xml:space="preserve">c.386G&gt;C </t>
  </si>
  <si>
    <t>p.(Arg119*)</t>
  </si>
  <si>
    <t xml:space="preserve">c.355C&gt;T </t>
  </si>
  <si>
    <t>p.(Ala14Leufs*20)</t>
  </si>
  <si>
    <t>p.(Gln460Argfs*53)</t>
  </si>
  <si>
    <t>c.1377_1378dup</t>
  </si>
  <si>
    <t>p.(Gly446Profs*94)</t>
  </si>
  <si>
    <t>c.1335_1336del</t>
  </si>
  <si>
    <t>p.(Arg327Alafs*50)</t>
  </si>
  <si>
    <t>c.979_980del</t>
  </si>
  <si>
    <t>p.(Thr294Lysfs*9)</t>
  </si>
  <si>
    <t>c.881_885del</t>
  </si>
  <si>
    <t>p.(Gln247Argfs*43)</t>
  </si>
  <si>
    <t>c.740del</t>
  </si>
  <si>
    <t>p.(Tyr171Serfs*3)</t>
  </si>
  <si>
    <t>c.511_512insCC</t>
  </si>
  <si>
    <t>p.(Ile127Serfs*8)</t>
  </si>
  <si>
    <t>c.379del</t>
  </si>
  <si>
    <t>p.(Asp108Glnfs*7)</t>
  </si>
  <si>
    <t>p.(Gln28Glyfs*54)</t>
  </si>
  <si>
    <t>c.44_80dup</t>
  </si>
  <si>
    <t>c.1271-1G&gt;A</t>
  </si>
  <si>
    <t>c.1072-1G&gt;C</t>
  </si>
  <si>
    <t>c.1072-2A&gt;G</t>
  </si>
  <si>
    <t>c.934-1G&gt;A</t>
  </si>
  <si>
    <t>c.493+1G&gt;T</t>
  </si>
  <si>
    <t>c.161+1G&gt;A</t>
  </si>
  <si>
    <t>c.146del</t>
  </si>
  <si>
    <t>p.(Pro49Leufs*8)</t>
  </si>
  <si>
    <t>NM_001002755.1(NFU1)</t>
  </si>
  <si>
    <t>p.(Tyr30*)</t>
  </si>
  <si>
    <t>c.572A&gt;T</t>
  </si>
  <si>
    <t>p.(Asp191Val)</t>
  </si>
  <si>
    <t>c.62G&gt;C</t>
  </si>
  <si>
    <t>p.(Arg21Pro)</t>
  </si>
  <si>
    <t>c.568G&gt;A</t>
  </si>
  <si>
    <t>p.(Gly190Arg)</t>
  </si>
  <si>
    <t>c.565G&gt;A</t>
  </si>
  <si>
    <t>p.(Gly189Arg)</t>
  </si>
  <si>
    <t>c.545G&gt;A</t>
  </si>
  <si>
    <t>p.(Arg182Gln)</t>
  </si>
  <si>
    <t>c.629G&gt;T</t>
  </si>
  <si>
    <t>p.(Cys210Phe)</t>
  </si>
  <si>
    <t xml:space="preserve">c.622G&gt;T </t>
  </si>
  <si>
    <t>p.(Gly208Cys)</t>
  </si>
  <si>
    <t>c.191_192del</t>
  </si>
  <si>
    <t>p.(Gln64Argfs*18)</t>
  </si>
  <si>
    <t>p.(Glu155Lysfs*18)</t>
  </si>
  <si>
    <t>c.264del</t>
  </si>
  <si>
    <t>p.(Thr90Profs*20)</t>
  </si>
  <si>
    <t>Likely pathogeic</t>
  </si>
  <si>
    <t xml:space="preserve">c.676A&gt;G </t>
  </si>
  <si>
    <t>p.(Asn226Asp)</t>
  </si>
  <si>
    <t>c.370-2A&gt;G</t>
  </si>
  <si>
    <t>p.(Trp130*)</t>
  </si>
  <si>
    <t>c.302+1G&gt;A</t>
  </si>
  <si>
    <t xml:space="preserve">c.544C&gt;T </t>
  </si>
  <si>
    <t>p.(Arg182Trp)</t>
  </si>
  <si>
    <t>c.545+5G&gt;A</t>
  </si>
  <si>
    <t>c.444_445insAGGGG</t>
  </si>
  <si>
    <t>p.(Leu149Argfs*26)</t>
  </si>
  <si>
    <t>c.63-1G&gt;C</t>
  </si>
  <si>
    <t>c.167-2A&gt;G</t>
  </si>
  <si>
    <t>c.303-2A&gt;T</t>
  </si>
  <si>
    <t>c.485-1G&gt;A</t>
  </si>
  <si>
    <t>c.574_578del</t>
  </si>
  <si>
    <t>p.(Val192Leufs*5)</t>
  </si>
  <si>
    <t>c.264dup</t>
  </si>
  <si>
    <t>p.(Pro89Serfs*13)</t>
  </si>
  <si>
    <t>c.12_13del</t>
  </si>
  <si>
    <t>p.(Ala5Glnfs*28)</t>
  </si>
  <si>
    <t>c.436del</t>
  </si>
  <si>
    <t>p.(Ala146Hisfs*27)</t>
  </si>
  <si>
    <t>c.452del</t>
  </si>
  <si>
    <t>p.(Leu151Argfs*22)</t>
  </si>
  <si>
    <t>c.302+3A&gt;G</t>
  </si>
  <si>
    <t>NM_014251.2(SLC25A13)</t>
  </si>
  <si>
    <t>p.(Ser225*)</t>
  </si>
  <si>
    <t>c.674C&gt;A</t>
  </si>
  <si>
    <t>p.(Val264Ile)</t>
  </si>
  <si>
    <t>c.790G&gt;A</t>
  </si>
  <si>
    <t>p.(Ile290Thr)</t>
  </si>
  <si>
    <t>c.869T&gt;C</t>
  </si>
  <si>
    <t>p.(Thr546Met)</t>
  </si>
  <si>
    <t>c.1637C&gt;T</t>
  </si>
  <si>
    <t>p.(Arg588Gln)</t>
  </si>
  <si>
    <t>c.1763G&gt;A</t>
  </si>
  <si>
    <t>c.1177+1G&gt;A</t>
  </si>
  <si>
    <t>c.1311+1G&gt;A</t>
  </si>
  <si>
    <t>p.(Val58Glyfs*24)</t>
  </si>
  <si>
    <t>p.(Gln556Trpfs*13)</t>
  </si>
  <si>
    <t>c.1658_1661dup</t>
  </si>
  <si>
    <t>p.(Ala535Hisfs*3)</t>
  </si>
  <si>
    <t>c.1602del</t>
  </si>
  <si>
    <t>p.(Ala509Valfs*17)</t>
  </si>
  <si>
    <t>c.1526del</t>
  </si>
  <si>
    <t>p.(Gln397Valfs*21)</t>
  </si>
  <si>
    <t>c.1189_1190del</t>
  </si>
  <si>
    <t>p.(Arg191Alafs*5)</t>
  </si>
  <si>
    <t>p.(Leu22*)</t>
  </si>
  <si>
    <t>c.65del</t>
  </si>
  <si>
    <t>p.(Glu77Aspfs*15)</t>
  </si>
  <si>
    <t>c.231_240del</t>
  </si>
  <si>
    <t>p.(Gln135*)</t>
  </si>
  <si>
    <t>c.403C&gt;T</t>
  </si>
  <si>
    <t>c.848+1G&gt;T</t>
  </si>
  <si>
    <t>c.323_328+4delCTTTTGGTAA</t>
  </si>
  <si>
    <t>p.(Arg355*)</t>
  </si>
  <si>
    <t>c.1063C&gt;T</t>
  </si>
  <si>
    <t>c.1078C&gt;T</t>
  </si>
  <si>
    <t>p.(Gln169*)</t>
  </si>
  <si>
    <t>c.505C&gt;T</t>
  </si>
  <si>
    <t>p.(Met285Profs*2)</t>
  </si>
  <si>
    <t>c.852_855del</t>
  </si>
  <si>
    <t>p.(Val474Met)</t>
  </si>
  <si>
    <t>c.1420G&gt;A</t>
  </si>
  <si>
    <t>p.(Glu16*)</t>
  </si>
  <si>
    <t>c.46G&gt;T</t>
  </si>
  <si>
    <t>p.(Tyr24*)</t>
  </si>
  <si>
    <t>c.72T&gt;A</t>
  </si>
  <si>
    <t>p.(Ala25Glu)</t>
  </si>
  <si>
    <t>c.74C&gt;A</t>
  </si>
  <si>
    <t>p.(Met35Val)</t>
  </si>
  <si>
    <t>c.103A&gt;G</t>
  </si>
  <si>
    <t>p.(Arg43*)</t>
  </si>
  <si>
    <t>c.127C&gt;T</t>
  </si>
  <si>
    <t>p.(Ser74Phe)</t>
  </si>
  <si>
    <t>c.221C&gt;T</t>
  </si>
  <si>
    <t>p.(Leu85Pro)</t>
  </si>
  <si>
    <t>c.254T&gt;C</t>
  </si>
  <si>
    <t>p.(Phe96Ser)</t>
  </si>
  <si>
    <t>c.287T&gt;C</t>
  </si>
  <si>
    <t>p.(Gly139Arg)</t>
  </si>
  <si>
    <t>c.415G&gt;A</t>
  </si>
  <si>
    <t>p.(Tyr148Cys)</t>
  </si>
  <si>
    <t>c.443A&gt;G</t>
  </si>
  <si>
    <t>p.(Glu150*)</t>
  </si>
  <si>
    <t>c.448G&gt;T</t>
  </si>
  <si>
    <t>c.493C&gt;T</t>
  </si>
  <si>
    <t>p.(Gly176Val)</t>
  </si>
  <si>
    <t>c.527G&gt;T</t>
  </si>
  <si>
    <t>p.(Arg184*)</t>
  </si>
  <si>
    <t>c.550C&gt;T</t>
  </si>
  <si>
    <t>p.(Gln214*)</t>
  </si>
  <si>
    <t>c.640C&gt;T</t>
  </si>
  <si>
    <t>p.(Gln259*)</t>
  </si>
  <si>
    <t>c.775C&gt;T</t>
  </si>
  <si>
    <t>p.(Gly283*)</t>
  </si>
  <si>
    <t>c.847G&gt;T</t>
  </si>
  <si>
    <t>p.(Arg319*)</t>
  </si>
  <si>
    <t>c.955C&gt;T</t>
  </si>
  <si>
    <t>p.(Gly333Asp)</t>
  </si>
  <si>
    <t>c.998G&gt;A</t>
  </si>
  <si>
    <t>p.(Asp350Asn)</t>
  </si>
  <si>
    <t>p.(Arg355Gly)</t>
  </si>
  <si>
    <t>c.1063C&gt;G</t>
  </si>
  <si>
    <t>p.(Gln357Arg)</t>
  </si>
  <si>
    <t>c.1070A&gt;G</t>
  </si>
  <si>
    <t>p.(Gly386Val)</t>
  </si>
  <si>
    <t>c.1157G&gt;T</t>
  </si>
  <si>
    <t>p.(Gly393Ser)</t>
  </si>
  <si>
    <t>c.1177G&gt;A</t>
  </si>
  <si>
    <t>p.(Gln397*)</t>
  </si>
  <si>
    <t>c.1189C&gt;T</t>
  </si>
  <si>
    <t>p.(Lys405Asn)</t>
  </si>
  <si>
    <t>c.1215G&gt;T</t>
  </si>
  <si>
    <t>p.(Val411Met)</t>
  </si>
  <si>
    <t>c.1231G&gt;A</t>
  </si>
  <si>
    <t>p.(Thr446Pro)</t>
  </si>
  <si>
    <t>c.1336A&gt;C</t>
  </si>
  <si>
    <t>p.(Glu450Gly)</t>
  </si>
  <si>
    <t>c.1349A&gt;G</t>
  </si>
  <si>
    <t>p.(Lys453Arg)</t>
  </si>
  <si>
    <t>c.1358A&gt;G</t>
  </si>
  <si>
    <t>p.(Arg455Leu)</t>
  </si>
  <si>
    <t>c.1364G&gt;T</t>
  </si>
  <si>
    <t>p.(Glu461*)</t>
  </si>
  <si>
    <t>c.1381G&gt;T</t>
  </si>
  <si>
    <t>p.(Cys489Arg)</t>
  </si>
  <si>
    <t>c.1465T&gt;C</t>
  </si>
  <si>
    <t>p.(Asp493Gly)</t>
  </si>
  <si>
    <t>c.1478A&gt;G</t>
  </si>
  <si>
    <t>p.(Tyr500Asp)</t>
  </si>
  <si>
    <t>c.1498T&gt;G</t>
  </si>
  <si>
    <t>p.(Gly531Asp)</t>
  </si>
  <si>
    <t>c.1592G&gt;A</t>
  </si>
  <si>
    <t>p.(Ala541Asp)</t>
  </si>
  <si>
    <t>c.1622C&gt;A</t>
  </si>
  <si>
    <t>p.(Thr546Arg)</t>
  </si>
  <si>
    <t>c.1637C&gt;G</t>
  </si>
  <si>
    <t>p.(Gln549*)</t>
  </si>
  <si>
    <t>c.1645C&gt;T</t>
  </si>
  <si>
    <t>p.(Trp579*)</t>
  </si>
  <si>
    <t>c.1736G&gt;A</t>
  </si>
  <si>
    <t>p.(Arg588Pro)</t>
  </si>
  <si>
    <t>c.1763G&gt;C</t>
  </si>
  <si>
    <t>p.(Gln592Pro)</t>
  </si>
  <si>
    <t>c.1775A&gt;C</t>
  </si>
  <si>
    <t>p.(Leu598Arg)</t>
  </si>
  <si>
    <t>c.1793T&gt;G</t>
  </si>
  <si>
    <t>p.(Glu601Lys)</t>
  </si>
  <si>
    <t>c.1801G&gt;A</t>
  </si>
  <si>
    <t>p.(Glu601*)</t>
  </si>
  <si>
    <t>c.1801G&gt;T</t>
  </si>
  <si>
    <t>p.(Arg605*)</t>
  </si>
  <si>
    <t>c.1813C&gt;T</t>
  </si>
  <si>
    <t>p.(Lys5=)</t>
  </si>
  <si>
    <t>c.15G&gt;A</t>
  </si>
  <si>
    <t>c.16-2A&gt;T</t>
  </si>
  <si>
    <t>c.16-1G&gt;A</t>
  </si>
  <si>
    <t>c.615+1G&gt;A</t>
  </si>
  <si>
    <t>c.615+1G&gt;C</t>
  </si>
  <si>
    <t>c.615+5G&gt;A</t>
  </si>
  <si>
    <t>p.(Glu252Lys)</t>
  </si>
  <si>
    <t>c.754G&gt;A</t>
  </si>
  <si>
    <t>c.755-2A&gt;G</t>
  </si>
  <si>
    <t>c.755-1G&gt;C</t>
  </si>
  <si>
    <t>p.(Lys311=)</t>
  </si>
  <si>
    <t>c.933G&gt;A</t>
  </si>
  <si>
    <t>c.1311+2T&gt;G</t>
  </si>
  <si>
    <t>c.1452+1G&gt;A</t>
  </si>
  <si>
    <t>c.1591+1G&gt;T</t>
  </si>
  <si>
    <t>p.(Asp89Metfs*6)</t>
  </si>
  <si>
    <t>c.265del</t>
  </si>
  <si>
    <t>p.(Ala166Profs*30)</t>
  </si>
  <si>
    <t>c.495del</t>
  </si>
  <si>
    <t>p.(Phe217Serfs*33)</t>
  </si>
  <si>
    <t>c.650del</t>
  </si>
  <si>
    <t>c.845_848+1delGGGGG</t>
  </si>
  <si>
    <t>p.(Phe365Leufs*43)</t>
  </si>
  <si>
    <t>c.1095del</t>
  </si>
  <si>
    <t>p.(Arg383Alafs*25)</t>
  </si>
  <si>
    <t>c.1146del</t>
  </si>
  <si>
    <t>p.(Leu398Tyrfs*10)</t>
  </si>
  <si>
    <t>c.1193del</t>
  </si>
  <si>
    <t>p.(Ala459Glnfs*49)</t>
  </si>
  <si>
    <t>c.1375del</t>
  </si>
  <si>
    <t>p.(Ile569Thrfs*3)</t>
  </si>
  <si>
    <t>c.1706_1707del</t>
  </si>
  <si>
    <t>c.931_933+1dupCAGG</t>
  </si>
  <si>
    <t>p.(Ala329Valfs*44)</t>
  </si>
  <si>
    <t>c.985_986insT</t>
  </si>
  <si>
    <t>p.(Leu570Thrfs*3)</t>
  </si>
  <si>
    <t>c.1706dup</t>
  </si>
  <si>
    <t>p.(Tyr600*)</t>
  </si>
  <si>
    <t>p.(Gly436Glu)</t>
  </si>
  <si>
    <t>c.1307_1308delinsAA</t>
  </si>
  <si>
    <t>p.(Leu537Tyrfs*2)</t>
  </si>
  <si>
    <t>c.1610_1612delinsAT</t>
  </si>
  <si>
    <t>p.(Arg571Leufs*25)</t>
  </si>
  <si>
    <t>c.1712del</t>
  </si>
  <si>
    <t>p.(Ala554Glyfs*17)</t>
  </si>
  <si>
    <t>c.1638_1660dup</t>
  </si>
  <si>
    <t>c.468+5G&gt;A</t>
  </si>
  <si>
    <t>c.468+1G&gt;C</t>
  </si>
  <si>
    <t>p.(Lys23Glnfs*6)</t>
  </si>
  <si>
    <t>c.66_67insC</t>
  </si>
  <si>
    <t>p.(Asn30Lysfs*3)</t>
  </si>
  <si>
    <t>c.89_90insA</t>
  </si>
  <si>
    <t>p.(Asp635Thrfs*60)</t>
  </si>
  <si>
    <t>c.1903_1918del</t>
  </si>
  <si>
    <t>p.(Val204Serfs*14)</t>
  </si>
  <si>
    <t>c.605_608dup</t>
  </si>
  <si>
    <t>p.(His193Profs*24)</t>
  </si>
  <si>
    <t>c.577dup</t>
  </si>
  <si>
    <t>p.(Asn229Thrfs*21)</t>
  </si>
  <si>
    <t>c.686del</t>
  </si>
  <si>
    <t>p.(Val255Trpfs*20)</t>
  </si>
  <si>
    <t>c.762_765del</t>
  </si>
  <si>
    <t>p.(Phe254Leufs*22)</t>
  </si>
  <si>
    <t>c.762del</t>
  </si>
  <si>
    <t>p.(Val473Cysfs*34)</t>
  </si>
  <si>
    <t>c.1416_1419del</t>
  </si>
  <si>
    <t>p.(Ser469Metfs*39)</t>
  </si>
  <si>
    <t>c.1406del</t>
  </si>
  <si>
    <t>p.(Glu327Valfs*45)</t>
  </si>
  <si>
    <t>c.980_981del</t>
  </si>
  <si>
    <t>p.(Pro348Argfs*21)</t>
  </si>
  <si>
    <t>c.1043_1053del</t>
  </si>
  <si>
    <t>p.(Thr344Leufs*9)</t>
  </si>
  <si>
    <t>c.1030del</t>
  </si>
  <si>
    <t>p.(Thr410Asnfs*9)</t>
  </si>
  <si>
    <t>c.1228dup</t>
  </si>
  <si>
    <t>p.(Phe496Argfs*11)</t>
  </si>
  <si>
    <t>c.1486_1489del</t>
  </si>
  <si>
    <t>p.(Leu537*)</t>
  </si>
  <si>
    <t>p.(Val112Leufs*35)</t>
  </si>
  <si>
    <t>c.334del</t>
  </si>
  <si>
    <t>p.(Asp111Glufs*38)</t>
  </si>
  <si>
    <t>c.332_333insAACTC</t>
  </si>
  <si>
    <t>p.(Asp111Argfs*3)</t>
  </si>
  <si>
    <t>c.330_331insA</t>
  </si>
  <si>
    <t>p.(Phe48Leufs*14)</t>
  </si>
  <si>
    <t>c.144del</t>
  </si>
  <si>
    <t>c.1234-1G&gt;A</t>
  </si>
  <si>
    <t>c.616-1G&gt;A</t>
  </si>
  <si>
    <t>c.70-1G&gt;A</t>
  </si>
  <si>
    <t>c.1753+1G&gt;C</t>
  </si>
  <si>
    <t>c.1753+1G&gt;T</t>
  </si>
  <si>
    <t>c.1594+1G&gt;A</t>
  </si>
  <si>
    <t>c.1455+2T&gt;A</t>
  </si>
  <si>
    <t>c.1314+1G&gt;A</t>
  </si>
  <si>
    <t>c.1314+1G&gt;T</t>
  </si>
  <si>
    <t>c.1314+1G&gt;C</t>
  </si>
  <si>
    <t>c.1233+1G&gt;T</t>
  </si>
  <si>
    <t>c.1180+1G&gt;A</t>
  </si>
  <si>
    <t>c.848+1delG</t>
  </si>
  <si>
    <t>c.212+1G&gt;C</t>
  </si>
  <si>
    <t>c.1844+1G&gt;T</t>
  </si>
  <si>
    <t>NM_025152.2(NUBPL)</t>
  </si>
  <si>
    <t>p.(Gln68Alafs*82)</t>
  </si>
  <si>
    <t xml:space="preserve">c.201_202insG </t>
  </si>
  <si>
    <t>p.(Asp105Tyr)</t>
  </si>
  <si>
    <t>c.313G&gt;T</t>
  </si>
  <si>
    <t>p.(Gln176*)</t>
  </si>
  <si>
    <t xml:space="preserve">c.526C&gt;T </t>
  </si>
  <si>
    <t>p.(Leu193Phe)</t>
  </si>
  <si>
    <t xml:space="preserve">c.579A&gt;C </t>
  </si>
  <si>
    <t>p.(Glu223Alafs*4)</t>
  </si>
  <si>
    <t xml:space="preserve">c.667_668insCCTTGTGCTG </t>
  </si>
  <si>
    <t>c.693+1G&gt;A</t>
  </si>
  <si>
    <t>p.(Leu104Pro)</t>
  </si>
  <si>
    <t>c.311T&gt;C</t>
  </si>
  <si>
    <t>c.815-27T&gt;C</t>
  </si>
  <si>
    <t>p.(Val69Tyrfs*80)</t>
  </si>
  <si>
    <t>c.205_206del</t>
  </si>
  <si>
    <t>p.(Glu149Lysfs*6)</t>
  </si>
  <si>
    <t>c.444del</t>
  </si>
  <si>
    <t>p.(Pro317Leufs*50)</t>
  </si>
  <si>
    <t>c.950del</t>
  </si>
  <si>
    <t>p.(Gln197*)</t>
  </si>
  <si>
    <t>c.589C&gt;T</t>
  </si>
  <si>
    <t>p.(Gln127*)</t>
  </si>
  <si>
    <t>c.379C&gt;T</t>
  </si>
  <si>
    <t>p.(Trp156*)</t>
  </si>
  <si>
    <t>c.468G&gt;A</t>
  </si>
  <si>
    <t>c.292-2A&gt;G</t>
  </si>
  <si>
    <t>c.815-2A&gt;G</t>
  </si>
  <si>
    <t>c.291+12978_291+12979insT</t>
  </si>
  <si>
    <t>p.(Lys59Serfs*5)</t>
  </si>
  <si>
    <t>c.176del</t>
  </si>
  <si>
    <t>p.(Glu150Valfs*4)</t>
  </si>
  <si>
    <t>c.449_452del</t>
  </si>
  <si>
    <t>p.(Glu152Aspfs*3)</t>
  </si>
  <si>
    <t>c.456del</t>
  </si>
  <si>
    <t>p.(Gly187Argfs*37)</t>
  </si>
  <si>
    <t>c.558dup</t>
  </si>
  <si>
    <t>p.(Gln197Hisfs*25)</t>
  </si>
  <si>
    <t>c.591_595del</t>
  </si>
  <si>
    <t>p.(Lys248Asnfs*15)</t>
  </si>
  <si>
    <t>c.744del</t>
  </si>
  <si>
    <t>p.(Glu299Argfs*6)</t>
  </si>
  <si>
    <t>c.895del</t>
  </si>
  <si>
    <t>p.(Arg48Lysfs*19)</t>
  </si>
  <si>
    <t>c.141_142del</t>
  </si>
  <si>
    <t>c.423-1G&gt;T</t>
  </si>
  <si>
    <t>c.608-1G&gt;C</t>
  </si>
  <si>
    <t>c.694-1G&gt;C</t>
  </si>
  <si>
    <t>c.382+1G&gt;A</t>
  </si>
  <si>
    <t>c.897+2T&gt;A</t>
  </si>
  <si>
    <t>c.897+1G&gt;A</t>
  </si>
  <si>
    <t>c.897+2dupT</t>
  </si>
  <si>
    <t>NM_022445.3(TPK1)</t>
  </si>
  <si>
    <t>p.(Arg60Lysfs*52)</t>
  </si>
  <si>
    <t>c.179_182del</t>
  </si>
  <si>
    <t>p.(Asn219Ser)</t>
  </si>
  <si>
    <t xml:space="preserve">c.656A&gt;G </t>
  </si>
  <si>
    <t>p.(Ile154Asnfs*28)</t>
  </si>
  <si>
    <t>c.460dup</t>
  </si>
  <si>
    <t>p.(Glu61Lysfs*5)</t>
  </si>
  <si>
    <t>c.181_182del</t>
  </si>
  <si>
    <t>p.(Asp54Valfs*59)</t>
  </si>
  <si>
    <t>p.(Leu17*)</t>
  </si>
  <si>
    <t>c.50del</t>
  </si>
  <si>
    <t>c.501+2_501+3delTG</t>
  </si>
  <si>
    <t>c.354+1G&gt;A</t>
  </si>
  <si>
    <t>p.(Ser160Leu)</t>
  </si>
  <si>
    <t>c.479C&gt;T</t>
  </si>
  <si>
    <t>p.(Gly126Glufs*14)</t>
  </si>
  <si>
    <t>c.377del</t>
  </si>
  <si>
    <t>p.(Phe72*)</t>
  </si>
  <si>
    <t>c.215_216del</t>
  </si>
  <si>
    <t>c.613+1G&gt;C</t>
  </si>
  <si>
    <t>c.185+1G&gt;A</t>
  </si>
  <si>
    <t>p.(Leu40Pro)</t>
  </si>
  <si>
    <t xml:space="preserve">c.119T&gt;C </t>
  </si>
  <si>
    <t>p.(Asn50His)</t>
  </si>
  <si>
    <t xml:space="preserve">c.148A&gt;C </t>
  </si>
  <si>
    <t>c.501+4A&gt;T</t>
  </si>
  <si>
    <t>p.(His173Glnfs*9)</t>
  </si>
  <si>
    <t>c.518dup</t>
  </si>
  <si>
    <t>p.(Tyr82*)</t>
  </si>
  <si>
    <t>c.246C&gt;A</t>
  </si>
  <si>
    <t>c.185+15136C&gt;G</t>
  </si>
  <si>
    <t>c.115+1_115+4delGTAA</t>
  </si>
  <si>
    <t>c.185+1103G&gt;A</t>
  </si>
  <si>
    <t>spllice</t>
  </si>
  <si>
    <t>p.(Asp222His)</t>
  </si>
  <si>
    <t xml:space="preserve">c.664G&gt;C </t>
  </si>
  <si>
    <t>c.613+17428G&gt;A</t>
  </si>
  <si>
    <t>p.(Cys104Serfs*9)</t>
  </si>
  <si>
    <t>c.311del</t>
  </si>
  <si>
    <t>p.(Leu142Phe)</t>
  </si>
  <si>
    <t xml:space="preserve">c.426G&gt;C </t>
  </si>
  <si>
    <t>c.44-2A&gt;G</t>
  </si>
  <si>
    <t>c.148A&gt;C</t>
  </si>
  <si>
    <t>p.(Trp202Gly)</t>
  </si>
  <si>
    <t>c.604T&gt;G</t>
  </si>
  <si>
    <t>c.664G&gt;C</t>
  </si>
  <si>
    <t>NM_152269.4(C12orf65)</t>
  </si>
  <si>
    <t>p.(Ile16Tyrfs*43)</t>
  </si>
  <si>
    <t>c.45_46insTATT</t>
  </si>
  <si>
    <t>p.(Gly72Alafs*13)</t>
  </si>
  <si>
    <t>c.210del</t>
  </si>
  <si>
    <t>p.(Val83Glyfs*2)</t>
  </si>
  <si>
    <t>c.248del</t>
  </si>
  <si>
    <t>Pathogenic/Likely pathogenic​</t>
  </si>
  <si>
    <t>c.-28-1G&gt;A</t>
  </si>
  <si>
    <t>p.(Pro34Ilefs*25)</t>
  </si>
  <si>
    <t>c.96_99dup</t>
  </si>
  <si>
    <t>c.282+2T&gt;A</t>
  </si>
  <si>
    <t>p.(Cys95Arg)</t>
  </si>
  <si>
    <t xml:space="preserve">c.283T&gt;C </t>
  </si>
  <si>
    <t>p.(Val116*)</t>
  </si>
  <si>
    <t>p.(Arg132*)</t>
  </si>
  <si>
    <t xml:space="preserve">c.394C&gt;T </t>
  </si>
  <si>
    <t>p.(Lys138Argfs*17)</t>
  </si>
  <si>
    <t>c.413_417del</t>
  </si>
  <si>
    <t>p.(Gln139*)</t>
  </si>
  <si>
    <t xml:space="preserve">c.415C&gt;T </t>
  </si>
  <si>
    <t>p.(Thr148Lysfs*14)</t>
  </si>
  <si>
    <t>c.427_442dup</t>
  </si>
  <si>
    <t>c.282G&gt;A</t>
  </si>
  <si>
    <t>p.(Thr3Argfs*54)</t>
  </si>
  <si>
    <t>c.7_8del</t>
  </si>
  <si>
    <t>p.(Ser54Profs*8)</t>
  </si>
  <si>
    <t>c.147_159dup</t>
  </si>
  <si>
    <t>c.215del</t>
  </si>
  <si>
    <t>p.(Ile87Serfs*7)</t>
  </si>
  <si>
    <t>c.259del</t>
  </si>
  <si>
    <t>p.(Cys95Valfs*8)</t>
  </si>
  <si>
    <t>c.278dup</t>
  </si>
  <si>
    <t>p.(Asn104Lysfs*18)</t>
  </si>
  <si>
    <t>c.312_316del</t>
  </si>
  <si>
    <t>p.(His128Leufs*50)</t>
  </si>
  <si>
    <t>c.373_377dup</t>
  </si>
  <si>
    <t>p.(Lys131Asnfs*45)</t>
  </si>
  <si>
    <t>c.393del</t>
  </si>
  <si>
    <t>p.(Lys156Asnfs*19)</t>
  </si>
  <si>
    <t>c.468_471del</t>
  </si>
  <si>
    <t>p.(Lys156Leufs*21)</t>
  </si>
  <si>
    <t>c.464_465dup</t>
  </si>
  <si>
    <t>NM_004589.2(SCO1)</t>
  </si>
  <si>
    <t>p.(Ser88Argfs*11)</t>
  </si>
  <si>
    <t>c.261del</t>
  </si>
  <si>
    <t>p.(Met294Glufs*21)</t>
  </si>
  <si>
    <t>c.879_880del</t>
  </si>
  <si>
    <t>p.(Arg129*)</t>
  </si>
  <si>
    <t>c.385C&gt;T</t>
  </si>
  <si>
    <t>p.(Val184Glyfs*4)</t>
  </si>
  <si>
    <t>c.551del</t>
  </si>
  <si>
    <t>p.(Arg207Lys)</t>
  </si>
  <si>
    <t xml:space="preserve">c.620G&gt;A </t>
  </si>
  <si>
    <t>p.(Pro174Leu)</t>
  </si>
  <si>
    <t xml:space="preserve">c.521C&gt;T </t>
  </si>
  <si>
    <t>p.(Gly132Ser)</t>
  </si>
  <si>
    <t>c.394G&gt;A</t>
  </si>
  <si>
    <t>p.(Lys122Valfs*28)</t>
  </si>
  <si>
    <t>c.363_364del</t>
  </si>
  <si>
    <t>p.(Met294Val)</t>
  </si>
  <si>
    <t>c.880A&gt;G</t>
  </si>
  <si>
    <t>c.364+6T&gt;C</t>
  </si>
  <si>
    <t>c.364_364+1delAG</t>
  </si>
  <si>
    <t>p.(Glu124Argfs*37)</t>
  </si>
  <si>
    <t>c.370_373del</t>
  </si>
  <si>
    <t>p.(Glu219Asnfs*9)</t>
  </si>
  <si>
    <t>c.651del</t>
  </si>
  <si>
    <t>p.(Thr192Asnfs*13)</t>
  </si>
  <si>
    <t>p.(Leu227Glufs*27)</t>
  </si>
  <si>
    <t>c.679_691del</t>
  </si>
  <si>
    <t>c.274-1G&gt;C</t>
  </si>
  <si>
    <t>NM_014929.3(FASTKD2)</t>
  </si>
  <si>
    <t>p.(Ile262Tyrfs*3)</t>
  </si>
  <si>
    <t>c.783dup</t>
  </si>
  <si>
    <t>p.(Asp500Valfs*8)</t>
  </si>
  <si>
    <t>c.1499del</t>
  </si>
  <si>
    <t>p.(Gly292Asnfs*4)</t>
  </si>
  <si>
    <t>c.874_881del</t>
  </si>
  <si>
    <t>p.(Leu457Tyrfs*30)</t>
  </si>
  <si>
    <t>c.1368del</t>
  </si>
  <si>
    <t>p.(Cys163*)</t>
  </si>
  <si>
    <t>c.489T&gt;A</t>
  </si>
  <si>
    <t>p.(Leu107Cysfs*2)</t>
  </si>
  <si>
    <t>c.319_323del</t>
  </si>
  <si>
    <t>p.(Leu166Glufs*2)</t>
  </si>
  <si>
    <t>c.496_497del</t>
  </si>
  <si>
    <t>c.882-1G&gt;A</t>
  </si>
  <si>
    <t>p.(Arg358*)</t>
  </si>
  <si>
    <t>c.1072C&gt;T</t>
  </si>
  <si>
    <t>p.(Ser160Argfs*6)</t>
  </si>
  <si>
    <t>c.478_481del</t>
  </si>
  <si>
    <t>p.(Arg432*)</t>
  </si>
  <si>
    <t xml:space="preserve">c.1294C&gt;T </t>
  </si>
  <si>
    <t>p.(Gln228*)</t>
  </si>
  <si>
    <t xml:space="preserve">c.682C&gt;T </t>
  </si>
  <si>
    <t>p.(Pro322Leu)</t>
  </si>
  <si>
    <t xml:space="preserve">c.965C&gt;T </t>
  </si>
  <si>
    <t>p.(Arg29Thrfs*35)</t>
  </si>
  <si>
    <t>c.85_86insC</t>
  </si>
  <si>
    <t>p.(Cys44Leufs*19)</t>
  </si>
  <si>
    <t>c.131_132del</t>
  </si>
  <si>
    <t>p.(Arg67Asnfs*5)</t>
  </si>
  <si>
    <t>c.200_201del</t>
  </si>
  <si>
    <t>p.(Asp168Valfs*3)</t>
  </si>
  <si>
    <t>c.503del</t>
  </si>
  <si>
    <t>p.(Pro180Leufs*27)</t>
  </si>
  <si>
    <t>c.537del</t>
  </si>
  <si>
    <t>p.(Arg194Aspfs*13)</t>
  </si>
  <si>
    <t>c.580del</t>
  </si>
  <si>
    <t>p.(Val342Phefs*2)</t>
  </si>
  <si>
    <t>c.1023del</t>
  </si>
  <si>
    <t>p.(Met348Valfs*2)</t>
  </si>
  <si>
    <t>c.1042_1043del</t>
  </si>
  <si>
    <t>p.(Leu352Profs*8)</t>
  </si>
  <si>
    <t>c.1055_1071del</t>
  </si>
  <si>
    <t>p.(Ala404Glyfs*24)</t>
  </si>
  <si>
    <t>c.1210dup</t>
  </si>
  <si>
    <t>p.(Gly435*)</t>
  </si>
  <si>
    <t>c.1303_1306del</t>
  </si>
  <si>
    <t>p.(Asn455Lysfs*32)</t>
  </si>
  <si>
    <t>c.1365del</t>
  </si>
  <si>
    <t>p.(Gln564Hisfs*19)</t>
  </si>
  <si>
    <t>c.1692del</t>
  </si>
  <si>
    <t>p.(Val578Glyfs*11)</t>
  </si>
  <si>
    <t>c.1733_1734del</t>
  </si>
  <si>
    <t>p.(Cys49Alafs*5)</t>
  </si>
  <si>
    <t>c.145del</t>
  </si>
  <si>
    <t>p.(His137Metfs*30)</t>
  </si>
  <si>
    <t>c.409del</t>
  </si>
  <si>
    <t>c.991-2A&gt;G</t>
  </si>
  <si>
    <t>c.1899-1G&gt;A</t>
  </si>
  <si>
    <t>c.1428-2A&gt;G</t>
  </si>
  <si>
    <t>c.777+1G&gt;A</t>
  </si>
  <si>
    <t>c.881+2dupT</t>
  </si>
  <si>
    <t>c.990+1G&gt;A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</si>
</sst>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00000"/>
    <numFmt numFmtId="177" formatCode="0.0000000_ "/>
    <numFmt numFmtId="178" formatCode="0.00000000"/>
    <numFmt numFmtId="179" formatCode="0.00000000_ "/>
    <numFmt numFmtId="180" formatCode="0.0000000000"/>
    <numFmt numFmtId="181" formatCode="0.000000_ "/>
  </numFmts>
  <fonts count="23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006100"/>
      <name val="等线"/>
      <family val="2"/>
      <scheme val="minor"/>
    </font>
    <font>
      <sz val="11"/>
      <color rgb="FFFF0000"/>
      <name val="等线"/>
      <family val="2"/>
      <scheme val="minor"/>
    </font>
    <font>
      <sz val="11"/>
      <color rgb="FF9C0006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等线"/>
      <family val="4"/>
      <charset val="134"/>
      <scheme val="minor"/>
    </font>
    <font>
      <sz val="11"/>
      <color rgb="FF3F3F76"/>
      <name val="等线"/>
      <family val="2"/>
      <scheme val="minor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9C6500"/>
      <name val="等线"/>
      <family val="2"/>
      <scheme val="minor"/>
    </font>
    <font>
      <sz val="1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/>
    <xf numFmtId="0" fontId="8" fillId="2" borderId="0" applyNumberFormat="0" applyBorder="0" applyAlignment="0" applyProtection="0"/>
    <xf numFmtId="0" fontId="10" fillId="3" borderId="0" applyNumberFormat="0" applyBorder="0" applyAlignment="0" applyProtection="0"/>
    <xf numFmtId="0" fontId="1" fillId="0" borderId="0"/>
    <xf numFmtId="0" fontId="18" fillId="5" borderId="1" applyNumberFormat="0" applyAlignment="0" applyProtection="0"/>
    <xf numFmtId="0" fontId="21" fillId="4" borderId="0" applyNumberFormat="0" applyBorder="0" applyAlignment="0" applyProtection="0"/>
  </cellStyleXfs>
  <cellXfs count="51">
    <xf numFmtId="0" fontId="0" fillId="0" borderId="0" xfId="0">
      <alignment vertical="center"/>
    </xf>
    <xf numFmtId="0" fontId="3" fillId="0" borderId="2" xfId="1" applyBorder="1"/>
    <xf numFmtId="176" fontId="3" fillId="0" borderId="2" xfId="1" applyNumberFormat="1" applyBorder="1"/>
    <xf numFmtId="0" fontId="3" fillId="0" borderId="0" xfId="1"/>
    <xf numFmtId="176" fontId="3" fillId="0" borderId="0" xfId="1" applyNumberFormat="1"/>
    <xf numFmtId="11" fontId="3" fillId="0" borderId="0" xfId="1" applyNumberFormat="1"/>
    <xf numFmtId="0" fontId="5" fillId="0" borderId="0" xfId="1" applyFont="1"/>
    <xf numFmtId="49" fontId="6" fillId="0" borderId="0" xfId="1" applyNumberFormat="1" applyFont="1"/>
    <xf numFmtId="0" fontId="7" fillId="0" borderId="0" xfId="1" applyFont="1"/>
    <xf numFmtId="0" fontId="8" fillId="2" borderId="0" xfId="2"/>
    <xf numFmtId="0" fontId="9" fillId="0" borderId="0" xfId="1" applyFont="1"/>
    <xf numFmtId="0" fontId="10" fillId="3" borderId="0" xfId="3"/>
    <xf numFmtId="177" fontId="3" fillId="0" borderId="0" xfId="1" applyNumberFormat="1"/>
    <xf numFmtId="0" fontId="3" fillId="0" borderId="0" xfId="1" applyAlignment="1">
      <alignment wrapText="1"/>
    </xf>
    <xf numFmtId="0" fontId="11" fillId="0" borderId="0" xfId="1" applyFont="1"/>
    <xf numFmtId="0" fontId="13" fillId="0" borderId="2" xfId="1" applyFont="1" applyBorder="1" applyAlignment="1">
      <alignment horizontal="center"/>
    </xf>
    <xf numFmtId="0" fontId="14" fillId="0" borderId="3" xfId="4" applyFont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0" borderId="0" xfId="4" applyFont="1"/>
    <xf numFmtId="0" fontId="15" fillId="0" borderId="0" xfId="1" applyFont="1" applyAlignment="1">
      <alignment horizontal="center"/>
    </xf>
    <xf numFmtId="178" fontId="15" fillId="0" borderId="0" xfId="1" applyNumberFormat="1" applyFont="1" applyAlignment="1">
      <alignment horizontal="center"/>
    </xf>
    <xf numFmtId="178" fontId="15" fillId="0" borderId="0" xfId="1" applyNumberFormat="1" applyFont="1"/>
    <xf numFmtId="0" fontId="15" fillId="0" borderId="0" xfId="1" applyFont="1"/>
    <xf numFmtId="0" fontId="16" fillId="0" borderId="0" xfId="4" applyFont="1" applyAlignment="1">
      <alignment horizontal="center"/>
    </xf>
    <xf numFmtId="0" fontId="13" fillId="0" borderId="0" xfId="1" applyFont="1" applyAlignment="1">
      <alignment horizontal="center"/>
    </xf>
    <xf numFmtId="178" fontId="13" fillId="0" borderId="0" xfId="1" applyNumberFormat="1" applyFont="1" applyAlignment="1">
      <alignment horizontal="center"/>
    </xf>
    <xf numFmtId="0" fontId="13" fillId="0" borderId="0" xfId="4" applyFont="1" applyAlignment="1">
      <alignment horizontal="center"/>
    </xf>
    <xf numFmtId="0" fontId="15" fillId="0" borderId="0" xfId="4" applyFont="1"/>
    <xf numFmtId="0" fontId="13" fillId="0" borderId="0" xfId="1" applyFont="1"/>
    <xf numFmtId="178" fontId="15" fillId="0" borderId="0" xfId="4" applyNumberFormat="1" applyFont="1" applyAlignment="1">
      <alignment horizontal="center"/>
    </xf>
    <xf numFmtId="0" fontId="14" fillId="0" borderId="2" xfId="4" applyFont="1" applyBorder="1" applyAlignment="1">
      <alignment horizontal="center"/>
    </xf>
    <xf numFmtId="0" fontId="17" fillId="0" borderId="0" xfId="4" applyFont="1"/>
    <xf numFmtId="176" fontId="15" fillId="0" borderId="0" xfId="1" applyNumberFormat="1" applyFont="1" applyAlignment="1">
      <alignment horizontal="center"/>
    </xf>
    <xf numFmtId="179" fontId="15" fillId="0" borderId="0" xfId="1" applyNumberFormat="1" applyFont="1" applyAlignment="1">
      <alignment horizontal="center"/>
    </xf>
    <xf numFmtId="176" fontId="15" fillId="0" borderId="0" xfId="1" applyNumberFormat="1" applyFont="1"/>
    <xf numFmtId="0" fontId="15" fillId="0" borderId="0" xfId="1" applyFont="1" applyAlignment="1">
      <alignment horizontal="center" wrapText="1"/>
    </xf>
    <xf numFmtId="1" fontId="3" fillId="0" borderId="0" xfId="1" applyNumberFormat="1"/>
    <xf numFmtId="0" fontId="18" fillId="5" borderId="1" xfId="5"/>
    <xf numFmtId="180" fontId="15" fillId="0" borderId="0" xfId="1" applyNumberFormat="1" applyFont="1" applyAlignment="1">
      <alignment horizontal="center"/>
    </xf>
    <xf numFmtId="0" fontId="15" fillId="0" borderId="0" xfId="4" applyFont="1" applyAlignment="1">
      <alignment horizontal="center"/>
    </xf>
    <xf numFmtId="0" fontId="17" fillId="0" borderId="0" xfId="4" applyFont="1" applyAlignment="1">
      <alignment horizontal="center"/>
    </xf>
    <xf numFmtId="0" fontId="19" fillId="0" borderId="0" xfId="1" applyFont="1"/>
    <xf numFmtId="181" fontId="3" fillId="0" borderId="0" xfId="1" applyNumberFormat="1"/>
    <xf numFmtId="0" fontId="15" fillId="0" borderId="0" xfId="1" applyFont="1" applyBorder="1" applyAlignment="1">
      <alignment horizontal="center"/>
    </xf>
    <xf numFmtId="0" fontId="20" fillId="0" borderId="0" xfId="1" applyFont="1" applyAlignment="1">
      <alignment horizontal="center"/>
    </xf>
    <xf numFmtId="178" fontId="13" fillId="0" borderId="0" xfId="1" applyNumberFormat="1" applyFont="1" applyFill="1" applyAlignment="1">
      <alignment horizontal="center"/>
    </xf>
    <xf numFmtId="0" fontId="21" fillId="4" borderId="0" xfId="6"/>
    <xf numFmtId="1" fontId="15" fillId="0" borderId="0" xfId="1" applyNumberFormat="1" applyFont="1" applyAlignment="1">
      <alignment horizontal="center"/>
    </xf>
    <xf numFmtId="0" fontId="22" fillId="0" borderId="0" xfId="1" applyFont="1"/>
    <xf numFmtId="0" fontId="3" fillId="6" borderId="0" xfId="1" applyFill="1"/>
  </cellXfs>
  <cellStyles count="7">
    <cellStyle name="差 2" xfId="3" xr:uid="{5E40E836-B76C-7F4C-BBA3-D793304464EE}"/>
    <cellStyle name="常规" xfId="0" builtinId="0"/>
    <cellStyle name="常规 2" xfId="1" xr:uid="{2B0AFED2-E62C-D340-BAD1-D4C42B5D9123}"/>
    <cellStyle name="常规 3" xfId="4" xr:uid="{F8C43375-DAD4-F64B-A52B-8737B30ED770}"/>
    <cellStyle name="好 2" xfId="2" xr:uid="{9FACC284-CD11-9A42-A92A-0543D4EBF8B9}"/>
    <cellStyle name="适中 2" xfId="6" xr:uid="{3466C1D8-2EAB-4841-A726-DB480E7D8C32}"/>
    <cellStyle name="输入 2" xfId="5" xr:uid="{5E3D3EAB-0296-C646-8577-302904CF32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63136-995F-0C42-ABF9-2C58A8413081}">
  <dimension ref="A1:P251"/>
  <sheetViews>
    <sheetView topLeftCell="A41" workbookViewId="0">
      <selection activeCell="J71" sqref="J71:L75"/>
    </sheetView>
  </sheetViews>
  <sheetFormatPr baseColWidth="10" defaultRowHeight="15"/>
  <cols>
    <col min="1" max="1" width="20.6640625" style="3" customWidth="1"/>
    <col min="2" max="2" width="20.1640625" style="3" customWidth="1"/>
    <col min="3" max="3" width="14.1640625" style="3" customWidth="1"/>
    <col min="4" max="4" width="7.6640625" style="3" customWidth="1"/>
    <col min="5" max="5" width="9.1640625" style="3" customWidth="1"/>
    <col min="6" max="6" width="10.83203125" style="3"/>
    <col min="7" max="8" width="12" style="3" bestFit="1" customWidth="1"/>
    <col min="9" max="9" width="6.83203125" style="3" customWidth="1"/>
    <col min="10" max="11" width="10.83203125" style="3"/>
    <col min="12" max="12" width="10" style="3" customWidth="1"/>
    <col min="13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12</v>
      </c>
      <c r="B2" s="3" t="s">
        <v>13</v>
      </c>
      <c r="C2" s="3" t="s">
        <v>14</v>
      </c>
      <c r="D2" s="3" t="s">
        <v>15</v>
      </c>
      <c r="E2" s="3">
        <v>0</v>
      </c>
      <c r="F2" s="3">
        <v>0</v>
      </c>
      <c r="G2" s="3">
        <v>9.8770000000000005E-6</v>
      </c>
      <c r="H2" s="3">
        <v>4.8300000000000002E-5</v>
      </c>
      <c r="I2" s="3" t="s">
        <v>16</v>
      </c>
      <c r="J2" s="3" t="s">
        <v>17</v>
      </c>
    </row>
    <row r="3" spans="1:12">
      <c r="A3" s="3" t="s">
        <v>12</v>
      </c>
      <c r="B3" s="3" t="s">
        <v>18</v>
      </c>
      <c r="C3" s="3" t="s">
        <v>19</v>
      </c>
      <c r="D3" s="3" t="s">
        <v>20</v>
      </c>
      <c r="E3" s="3">
        <v>1</v>
      </c>
      <c r="F3" s="4">
        <f>E3/27248</f>
        <v>3.6699941280093951E-5</v>
      </c>
      <c r="G3" s="3">
        <v>9.4299999999999995E-6</v>
      </c>
      <c r="H3" s="3">
        <v>4.2130000000000002E-6</v>
      </c>
      <c r="I3" s="3" t="s">
        <v>16</v>
      </c>
      <c r="J3" s="3" t="s">
        <v>17</v>
      </c>
    </row>
    <row r="4" spans="1:12">
      <c r="A4" s="3" t="s">
        <v>12</v>
      </c>
      <c r="B4" s="3" t="s">
        <v>21</v>
      </c>
      <c r="C4" s="3" t="s">
        <v>22</v>
      </c>
      <c r="D4" s="3" t="s">
        <v>20</v>
      </c>
      <c r="E4" s="3">
        <v>1</v>
      </c>
      <c r="F4" s="4">
        <f>E4/27248</f>
        <v>3.6699941280093951E-5</v>
      </c>
      <c r="G4" s="3">
        <v>8.952E-6</v>
      </c>
      <c r="H4" s="3">
        <v>4.0609999999999997E-6</v>
      </c>
      <c r="I4" s="3" t="s">
        <v>16</v>
      </c>
      <c r="J4" s="3" t="s">
        <v>17</v>
      </c>
    </row>
    <row r="5" spans="1:12">
      <c r="A5" s="3" t="s">
        <v>12</v>
      </c>
      <c r="B5" s="3" t="s">
        <v>23</v>
      </c>
      <c r="C5" s="3" t="s">
        <v>24</v>
      </c>
      <c r="D5" s="3" t="s">
        <v>20</v>
      </c>
      <c r="E5" s="3">
        <v>1</v>
      </c>
      <c r="F5" s="4">
        <f t="shared" ref="F5:F13" si="0">E5/28260</f>
        <v>3.5385704175513094E-5</v>
      </c>
      <c r="G5" s="3">
        <v>3.5809999999999998E-5</v>
      </c>
      <c r="H5" s="3">
        <v>1.624E-5</v>
      </c>
      <c r="L5" s="3" t="s">
        <v>25</v>
      </c>
    </row>
    <row r="6" spans="1:12">
      <c r="A6" s="3" t="s">
        <v>12</v>
      </c>
      <c r="B6" s="3" t="s">
        <v>26</v>
      </c>
      <c r="C6" s="3" t="s">
        <v>27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12</v>
      </c>
      <c r="B7" s="3" t="s">
        <v>28</v>
      </c>
      <c r="C7" s="3" t="s">
        <v>29</v>
      </c>
      <c r="D7" s="3" t="s">
        <v>20</v>
      </c>
      <c r="E7" s="3">
        <v>1</v>
      </c>
      <c r="F7" s="4">
        <f t="shared" si="0"/>
        <v>3.5385704175513094E-5</v>
      </c>
      <c r="L7" s="3" t="s">
        <v>25</v>
      </c>
    </row>
    <row r="8" spans="1:12">
      <c r="A8" s="3" t="s">
        <v>12</v>
      </c>
      <c r="B8" s="3" t="s">
        <v>30</v>
      </c>
      <c r="C8" s="3" t="s">
        <v>31</v>
      </c>
      <c r="D8" s="3" t="s">
        <v>20</v>
      </c>
      <c r="E8" s="3">
        <v>1</v>
      </c>
      <c r="F8" s="4">
        <f t="shared" si="0"/>
        <v>3.5385704175513094E-5</v>
      </c>
      <c r="G8" s="3">
        <v>9.0550000000000005E-6</v>
      </c>
      <c r="H8" s="3">
        <v>4.0929999999999996E-6</v>
      </c>
      <c r="L8" s="3" t="s">
        <v>25</v>
      </c>
    </row>
    <row r="9" spans="1:12">
      <c r="A9" s="3" t="s">
        <v>12</v>
      </c>
      <c r="B9" s="3" t="s">
        <v>32</v>
      </c>
      <c r="C9" s="3" t="s">
        <v>33</v>
      </c>
      <c r="D9" s="3" t="s">
        <v>20</v>
      </c>
      <c r="E9" s="3">
        <v>1</v>
      </c>
      <c r="F9" s="4">
        <f t="shared" si="0"/>
        <v>3.5385704175513094E-5</v>
      </c>
      <c r="G9" s="3">
        <v>6.6870000000000002E-5</v>
      </c>
      <c r="H9" s="3">
        <v>3.239E-5</v>
      </c>
      <c r="L9" s="3" t="s">
        <v>25</v>
      </c>
    </row>
    <row r="10" spans="1:12">
      <c r="A10" s="3" t="s">
        <v>12</v>
      </c>
      <c r="B10" s="3" t="s">
        <v>34</v>
      </c>
      <c r="C10" s="3" t="s">
        <v>35</v>
      </c>
      <c r="D10" s="3" t="s">
        <v>20</v>
      </c>
      <c r="E10" s="3">
        <v>1</v>
      </c>
      <c r="F10" s="4">
        <f t="shared" si="0"/>
        <v>3.5385704175513094E-5</v>
      </c>
      <c r="L10" s="3" t="s">
        <v>36</v>
      </c>
    </row>
    <row r="11" spans="1:12">
      <c r="A11" s="3" t="s">
        <v>12</v>
      </c>
      <c r="B11" s="3" t="s">
        <v>37</v>
      </c>
      <c r="C11" s="3" t="s">
        <v>38</v>
      </c>
      <c r="D11" s="3" t="s">
        <v>20</v>
      </c>
      <c r="E11" s="3">
        <v>1</v>
      </c>
      <c r="F11" s="4">
        <f t="shared" si="0"/>
        <v>3.5385704175513094E-5</v>
      </c>
      <c r="G11" s="3">
        <v>7.5370000000000005E-5</v>
      </c>
      <c r="H11" s="3">
        <v>8.3889999999999998E-5</v>
      </c>
      <c r="L11" s="3" t="s">
        <v>36</v>
      </c>
    </row>
    <row r="12" spans="1:12">
      <c r="A12" s="3" t="s">
        <v>12</v>
      </c>
      <c r="B12" s="3" t="s">
        <v>39</v>
      </c>
      <c r="C12" s="3" t="s">
        <v>40</v>
      </c>
      <c r="D12" s="3" t="s">
        <v>20</v>
      </c>
      <c r="E12" s="3">
        <v>1</v>
      </c>
      <c r="F12" s="4">
        <f t="shared" si="0"/>
        <v>3.5385704175513094E-5</v>
      </c>
      <c r="L12" s="3" t="s">
        <v>41</v>
      </c>
    </row>
    <row r="13" spans="1:12">
      <c r="A13" s="3" t="s">
        <v>12</v>
      </c>
      <c r="B13" s="3" t="s">
        <v>39</v>
      </c>
      <c r="C13" s="3" t="s">
        <v>42</v>
      </c>
      <c r="D13" s="3" t="s">
        <v>20</v>
      </c>
      <c r="E13" s="3">
        <v>1</v>
      </c>
      <c r="F13" s="4">
        <f t="shared" si="0"/>
        <v>3.5385704175513094E-5</v>
      </c>
      <c r="L13" s="3" t="s">
        <v>41</v>
      </c>
    </row>
    <row r="14" spans="1:12">
      <c r="A14" s="3" t="s">
        <v>12</v>
      </c>
      <c r="B14" s="3" t="s">
        <v>43</v>
      </c>
      <c r="C14" s="3" t="s">
        <v>44</v>
      </c>
      <c r="D14" s="3" t="s">
        <v>20</v>
      </c>
      <c r="E14" s="3">
        <v>2</v>
      </c>
      <c r="F14" s="4">
        <f>E14/27248</f>
        <v>7.3399882560187902E-5</v>
      </c>
      <c r="G14" s="3">
        <v>7.9869999999999999E-6</v>
      </c>
      <c r="H14" s="3">
        <v>2.5570000000000001E-5</v>
      </c>
      <c r="I14" s="3" t="s">
        <v>16</v>
      </c>
      <c r="J14" s="3" t="s">
        <v>17</v>
      </c>
    </row>
    <row r="15" spans="1:12">
      <c r="A15" s="3" t="s">
        <v>12</v>
      </c>
      <c r="B15" s="3" t="s">
        <v>39</v>
      </c>
      <c r="C15" s="3" t="s">
        <v>45</v>
      </c>
      <c r="D15" s="3" t="s">
        <v>20</v>
      </c>
      <c r="E15" s="3">
        <v>3</v>
      </c>
      <c r="F15" s="4">
        <f>E15/28260</f>
        <v>1.0615711252653928E-4</v>
      </c>
      <c r="G15" s="3">
        <v>3.5819999999999999E-5</v>
      </c>
      <c r="H15" s="3">
        <v>2.031E-5</v>
      </c>
      <c r="L15" s="3" t="s">
        <v>41</v>
      </c>
    </row>
    <row r="16" spans="1:12">
      <c r="A16" s="3" t="s">
        <v>12</v>
      </c>
      <c r="B16" s="3" t="s">
        <v>46</v>
      </c>
      <c r="C16" s="3" t="s">
        <v>47</v>
      </c>
      <c r="D16" s="3" t="s">
        <v>20</v>
      </c>
      <c r="E16" s="3">
        <v>6</v>
      </c>
      <c r="F16" s="4">
        <f>E16/27248</f>
        <v>2.2019964768056372E-4</v>
      </c>
      <c r="G16" s="3">
        <v>5.7250000000000002E-5</v>
      </c>
      <c r="H16" s="3">
        <v>3.6739999999999997E-5</v>
      </c>
      <c r="I16" s="3" t="s">
        <v>16</v>
      </c>
      <c r="J16" s="3" t="s">
        <v>17</v>
      </c>
    </row>
    <row r="17" spans="1:10">
      <c r="A17" s="3" t="s">
        <v>12</v>
      </c>
      <c r="B17" s="3" t="s">
        <v>48</v>
      </c>
      <c r="C17" s="3" t="s">
        <v>49</v>
      </c>
      <c r="D17" s="3" t="s">
        <v>20</v>
      </c>
      <c r="E17" s="3">
        <v>12</v>
      </c>
      <c r="F17" s="3">
        <f>E17/27248</f>
        <v>4.4039929536112744E-4</v>
      </c>
      <c r="G17" s="3">
        <v>1.9650000000000001E-4</v>
      </c>
      <c r="H17" s="3">
        <v>1.25E-4</v>
      </c>
      <c r="I17" s="3" t="s">
        <v>16</v>
      </c>
    </row>
    <row r="18" spans="1:10">
      <c r="A18" s="3" t="s">
        <v>12</v>
      </c>
      <c r="B18" s="3" t="s">
        <v>50</v>
      </c>
      <c r="C18" s="3" t="s">
        <v>51</v>
      </c>
      <c r="I18" s="3" t="s">
        <v>16</v>
      </c>
      <c r="J18" s="3" t="s">
        <v>17</v>
      </c>
    </row>
    <row r="19" spans="1:10">
      <c r="A19" s="3" t="s">
        <v>12</v>
      </c>
      <c r="B19" s="3" t="s">
        <v>52</v>
      </c>
      <c r="C19" s="3" t="s">
        <v>53</v>
      </c>
      <c r="I19" s="3" t="s">
        <v>16</v>
      </c>
      <c r="J19" s="3" t="s">
        <v>17</v>
      </c>
    </row>
    <row r="20" spans="1:10">
      <c r="A20" s="3" t="s">
        <v>12</v>
      </c>
      <c r="B20" s="3" t="s">
        <v>54</v>
      </c>
      <c r="C20" s="3" t="s">
        <v>55</v>
      </c>
      <c r="G20" s="3">
        <v>8.9779999999999994E-6</v>
      </c>
      <c r="H20" s="3">
        <v>2.0339999999999998E-5</v>
      </c>
      <c r="I20" s="3" t="s">
        <v>16</v>
      </c>
      <c r="J20" s="3" t="s">
        <v>17</v>
      </c>
    </row>
    <row r="21" spans="1:10">
      <c r="A21" s="3" t="s">
        <v>12</v>
      </c>
      <c r="B21" s="3" t="s">
        <v>56</v>
      </c>
      <c r="C21" s="3" t="s">
        <v>57</v>
      </c>
      <c r="I21" s="3" t="s">
        <v>16</v>
      </c>
      <c r="J21" s="3" t="s">
        <v>17</v>
      </c>
    </row>
    <row r="22" spans="1:10">
      <c r="A22" s="3" t="s">
        <v>12</v>
      </c>
      <c r="B22" s="3" t="s">
        <v>58</v>
      </c>
      <c r="C22" s="3" t="s">
        <v>59</v>
      </c>
      <c r="G22" s="3">
        <v>0</v>
      </c>
      <c r="H22" s="3">
        <v>1.453E-5</v>
      </c>
      <c r="I22" s="3" t="s">
        <v>16</v>
      </c>
      <c r="J22" s="3" t="s">
        <v>17</v>
      </c>
    </row>
    <row r="23" spans="1:10">
      <c r="A23" s="3" t="s">
        <v>12</v>
      </c>
      <c r="B23" s="3" t="s">
        <v>60</v>
      </c>
      <c r="C23" s="3" t="s">
        <v>61</v>
      </c>
      <c r="I23" s="3" t="s">
        <v>16</v>
      </c>
      <c r="J23" s="3" t="s">
        <v>17</v>
      </c>
    </row>
    <row r="24" spans="1:10">
      <c r="A24" s="3" t="s">
        <v>12</v>
      </c>
      <c r="B24" s="3" t="s">
        <v>62</v>
      </c>
      <c r="C24" s="3" t="s">
        <v>63</v>
      </c>
      <c r="G24" s="3">
        <v>0</v>
      </c>
      <c r="H24" s="3">
        <v>3.2310000000000001E-5</v>
      </c>
      <c r="I24" s="3" t="s">
        <v>16</v>
      </c>
    </row>
    <row r="25" spans="1:10">
      <c r="A25" s="3" t="s">
        <v>12</v>
      </c>
      <c r="B25" s="3" t="s">
        <v>64</v>
      </c>
      <c r="C25" s="3" t="s">
        <v>65</v>
      </c>
      <c r="I25" s="3" t="s">
        <v>16</v>
      </c>
    </row>
    <row r="26" spans="1:10">
      <c r="A26" s="3" t="s">
        <v>12</v>
      </c>
      <c r="B26" s="3" t="s">
        <v>66</v>
      </c>
      <c r="C26" s="3" t="s">
        <v>67</v>
      </c>
      <c r="G26" s="3">
        <v>0</v>
      </c>
      <c r="H26" s="3">
        <v>8.1780000000000003E-6</v>
      </c>
      <c r="I26" s="3" t="s">
        <v>16</v>
      </c>
    </row>
    <row r="27" spans="1:10">
      <c r="A27" s="3" t="s">
        <v>12</v>
      </c>
      <c r="B27" s="3" t="s">
        <v>68</v>
      </c>
      <c r="C27" s="3" t="s">
        <v>69</v>
      </c>
      <c r="G27" s="3">
        <v>0</v>
      </c>
      <c r="H27" s="3">
        <v>6.8960000000000004E-5</v>
      </c>
      <c r="I27" s="3" t="s">
        <v>16</v>
      </c>
    </row>
    <row r="28" spans="1:10">
      <c r="A28" s="3" t="s">
        <v>12</v>
      </c>
      <c r="B28" s="3" t="s">
        <v>70</v>
      </c>
      <c r="C28" s="3" t="s">
        <v>71</v>
      </c>
      <c r="G28" s="3">
        <v>0</v>
      </c>
      <c r="H28" s="3">
        <v>5.4540000000000003E-5</v>
      </c>
      <c r="I28" s="3" t="s">
        <v>16</v>
      </c>
    </row>
    <row r="29" spans="1:10">
      <c r="A29" s="3" t="s">
        <v>12</v>
      </c>
      <c r="B29" s="3" t="s">
        <v>72</v>
      </c>
      <c r="C29" s="3" t="s">
        <v>73</v>
      </c>
      <c r="I29" s="3" t="s">
        <v>16</v>
      </c>
    </row>
    <row r="30" spans="1:10">
      <c r="A30" s="3" t="s">
        <v>12</v>
      </c>
      <c r="B30" s="3" t="s">
        <v>74</v>
      </c>
      <c r="C30" s="3" t="s">
        <v>75</v>
      </c>
      <c r="I30" s="3" t="s">
        <v>16</v>
      </c>
    </row>
    <row r="31" spans="1:10">
      <c r="A31" s="3" t="s">
        <v>12</v>
      </c>
      <c r="B31" s="3" t="s">
        <v>76</v>
      </c>
      <c r="C31" s="3" t="s">
        <v>77</v>
      </c>
      <c r="I31" s="3" t="s">
        <v>16</v>
      </c>
    </row>
    <row r="32" spans="1:10">
      <c r="A32" s="3" t="s">
        <v>12</v>
      </c>
      <c r="B32" s="3" t="s">
        <v>78</v>
      </c>
      <c r="C32" s="3" t="s">
        <v>79</v>
      </c>
      <c r="G32" s="3">
        <v>2.0800000000000001E-5</v>
      </c>
      <c r="H32" s="3">
        <v>5.5130000000000002E-5</v>
      </c>
      <c r="I32" s="3" t="s">
        <v>16</v>
      </c>
    </row>
    <row r="33" spans="1:12">
      <c r="A33" s="3" t="s">
        <v>12</v>
      </c>
      <c r="B33" s="3" t="s">
        <v>80</v>
      </c>
      <c r="C33" s="3" t="s">
        <v>81</v>
      </c>
      <c r="G33" s="3">
        <v>5.5420000000000001E-5</v>
      </c>
      <c r="H33" s="3">
        <v>2.4769999999999998E-5</v>
      </c>
      <c r="I33" s="3" t="s">
        <v>16</v>
      </c>
    </row>
    <row r="34" spans="1:12">
      <c r="A34" s="3" t="s">
        <v>12</v>
      </c>
      <c r="B34" s="3" t="s">
        <v>82</v>
      </c>
      <c r="C34" s="3" t="s">
        <v>83</v>
      </c>
      <c r="I34" s="3" t="s">
        <v>16</v>
      </c>
    </row>
    <row r="35" spans="1:12">
      <c r="A35" s="3" t="s">
        <v>12</v>
      </c>
      <c r="B35" s="3" t="s">
        <v>84</v>
      </c>
      <c r="C35" s="3" t="s">
        <v>85</v>
      </c>
      <c r="G35" s="3">
        <v>0</v>
      </c>
      <c r="H35" s="3">
        <v>8.2439999999999993E-6</v>
      </c>
      <c r="L35" s="3" t="s">
        <v>25</v>
      </c>
    </row>
    <row r="36" spans="1:12">
      <c r="A36" s="3" t="s">
        <v>12</v>
      </c>
      <c r="B36" s="3" t="s">
        <v>86</v>
      </c>
      <c r="C36" s="3" t="s">
        <v>87</v>
      </c>
      <c r="G36" s="3">
        <v>9.3989999999999993E-6</v>
      </c>
      <c r="H36" s="3">
        <v>4.1869999999999999E-6</v>
      </c>
      <c r="L36" s="3" t="s">
        <v>25</v>
      </c>
    </row>
    <row r="37" spans="1:12">
      <c r="A37" s="3" t="s">
        <v>12</v>
      </c>
      <c r="B37" s="3" t="s">
        <v>88</v>
      </c>
      <c r="C37" s="3" t="s">
        <v>89</v>
      </c>
      <c r="G37" s="3">
        <v>8.9600000000000006E-6</v>
      </c>
      <c r="H37" s="3">
        <v>8.1259999999999998E-6</v>
      </c>
      <c r="L37" s="3" t="s">
        <v>25</v>
      </c>
    </row>
    <row r="38" spans="1:12">
      <c r="A38" s="3" t="s">
        <v>12</v>
      </c>
      <c r="B38" s="3" t="s">
        <v>90</v>
      </c>
      <c r="C38" s="3" t="s">
        <v>91</v>
      </c>
      <c r="G38" s="3">
        <v>8.9530000000000005E-6</v>
      </c>
      <c r="H38" s="3">
        <v>1.624E-5</v>
      </c>
      <c r="L38" s="3" t="s">
        <v>25</v>
      </c>
    </row>
    <row r="39" spans="1:12">
      <c r="A39" s="3" t="s">
        <v>12</v>
      </c>
      <c r="B39" s="3" t="s">
        <v>92</v>
      </c>
      <c r="C39" s="3" t="s">
        <v>93</v>
      </c>
      <c r="G39" s="3">
        <v>1.7989999999999999E-5</v>
      </c>
      <c r="H39" s="3">
        <v>1.222E-5</v>
      </c>
      <c r="L39" s="3" t="s">
        <v>25</v>
      </c>
    </row>
    <row r="40" spans="1:12">
      <c r="A40" s="3" t="s">
        <v>12</v>
      </c>
      <c r="B40" s="3" t="s">
        <v>94</v>
      </c>
      <c r="C40" s="3" t="s">
        <v>95</v>
      </c>
      <c r="G40" s="3">
        <v>4.481E-5</v>
      </c>
      <c r="H40" s="3">
        <v>2.0579999999999999E-5</v>
      </c>
      <c r="L40" s="3" t="s">
        <v>25</v>
      </c>
    </row>
    <row r="41" spans="1:12">
      <c r="A41" s="3" t="s">
        <v>12</v>
      </c>
      <c r="B41" s="3" t="s">
        <v>96</v>
      </c>
      <c r="C41" s="3" t="s">
        <v>97</v>
      </c>
      <c r="G41" s="3">
        <v>0</v>
      </c>
      <c r="H41" s="3">
        <v>4.1110000000000001E-6</v>
      </c>
      <c r="L41" s="3" t="s">
        <v>25</v>
      </c>
    </row>
    <row r="42" spans="1:12">
      <c r="A42" s="3" t="s">
        <v>12</v>
      </c>
      <c r="B42" s="3" t="s">
        <v>98</v>
      </c>
      <c r="C42" s="3" t="s">
        <v>47</v>
      </c>
      <c r="G42" s="3">
        <v>5.7250000000000002E-5</v>
      </c>
      <c r="H42" s="3">
        <v>3.6739999999999997E-5</v>
      </c>
      <c r="L42" s="3" t="s">
        <v>25</v>
      </c>
    </row>
    <row r="43" spans="1:12">
      <c r="A43" s="3" t="s">
        <v>12</v>
      </c>
      <c r="B43" s="3" t="s">
        <v>98</v>
      </c>
      <c r="C43" s="3" t="s">
        <v>99</v>
      </c>
      <c r="G43" s="3">
        <v>9.3279999999999995E-6</v>
      </c>
      <c r="H43" s="3">
        <v>4.1489999999999996E-6</v>
      </c>
      <c r="L43" s="3" t="s">
        <v>25</v>
      </c>
    </row>
    <row r="44" spans="1:12">
      <c r="A44" s="3" t="s">
        <v>12</v>
      </c>
      <c r="B44" s="3" t="s">
        <v>100</v>
      </c>
      <c r="C44" s="3" t="s">
        <v>101</v>
      </c>
      <c r="G44" s="3">
        <v>0</v>
      </c>
      <c r="H44" s="3">
        <v>4.0629999999999999E-6</v>
      </c>
      <c r="L44" s="3" t="s">
        <v>25</v>
      </c>
    </row>
    <row r="45" spans="1:12">
      <c r="A45" s="3" t="s">
        <v>12</v>
      </c>
      <c r="B45" s="3" t="s">
        <v>102</v>
      </c>
      <c r="C45" s="3" t="s">
        <v>103</v>
      </c>
      <c r="G45" s="3">
        <v>0</v>
      </c>
      <c r="H45" s="3">
        <v>4.0629999999999999E-6</v>
      </c>
      <c r="L45" s="3" t="s">
        <v>25</v>
      </c>
    </row>
    <row r="46" spans="1:12">
      <c r="A46" s="3" t="s">
        <v>12</v>
      </c>
      <c r="B46" s="3" t="s">
        <v>104</v>
      </c>
      <c r="C46" s="3" t="s">
        <v>105</v>
      </c>
      <c r="G46" s="3">
        <v>9.0429999999999996E-6</v>
      </c>
      <c r="H46" s="3">
        <v>4.087E-6</v>
      </c>
      <c r="L46" s="3" t="s">
        <v>25</v>
      </c>
    </row>
    <row r="47" spans="1:12">
      <c r="A47" s="3" t="s">
        <v>12</v>
      </c>
      <c r="B47" s="3" t="s">
        <v>106</v>
      </c>
      <c r="C47" s="3" t="s">
        <v>107</v>
      </c>
      <c r="G47" s="3">
        <v>9.0550000000000005E-6</v>
      </c>
      <c r="H47" s="3">
        <v>4.0929999999999996E-6</v>
      </c>
      <c r="L47" s="3" t="s">
        <v>25</v>
      </c>
    </row>
    <row r="48" spans="1:12">
      <c r="A48" s="3" t="s">
        <v>12</v>
      </c>
      <c r="B48" s="3" t="s">
        <v>39</v>
      </c>
      <c r="C48" s="3" t="s">
        <v>108</v>
      </c>
      <c r="G48" s="3">
        <v>9.0599999999999997E-6</v>
      </c>
      <c r="H48" s="3">
        <v>4.0910000000000003E-6</v>
      </c>
      <c r="I48" s="5"/>
      <c r="L48" s="3" t="s">
        <v>109</v>
      </c>
    </row>
    <row r="49" spans="1:12">
      <c r="A49" s="3" t="s">
        <v>12</v>
      </c>
      <c r="B49" s="3" t="s">
        <v>39</v>
      </c>
      <c r="C49" s="3" t="s">
        <v>110</v>
      </c>
      <c r="G49" s="3">
        <v>2.0460000000000001E-5</v>
      </c>
      <c r="H49" s="3">
        <v>9.6709999999999994E-6</v>
      </c>
      <c r="K49" s="5"/>
      <c r="L49" s="3" t="s">
        <v>109</v>
      </c>
    </row>
    <row r="50" spans="1:12">
      <c r="A50" s="3" t="s">
        <v>12</v>
      </c>
      <c r="B50" s="3" t="s">
        <v>39</v>
      </c>
      <c r="C50" s="3" t="s">
        <v>111</v>
      </c>
      <c r="G50" s="3">
        <v>8.9819999999999997E-6</v>
      </c>
      <c r="H50" s="3">
        <v>4.1760000000000003E-6</v>
      </c>
      <c r="K50" s="5"/>
      <c r="L50" s="3" t="s">
        <v>109</v>
      </c>
    </row>
    <row r="51" spans="1:12">
      <c r="A51" s="3" t="s">
        <v>12</v>
      </c>
      <c r="B51" s="3" t="s">
        <v>39</v>
      </c>
      <c r="C51" s="3" t="s">
        <v>112</v>
      </c>
      <c r="G51" s="3">
        <v>9.0820000000000005E-6</v>
      </c>
      <c r="H51" s="3">
        <v>4.104E-6</v>
      </c>
      <c r="K51" s="5"/>
      <c r="L51" s="3" t="s">
        <v>109</v>
      </c>
    </row>
    <row r="52" spans="1:12">
      <c r="A52" s="3" t="s">
        <v>12</v>
      </c>
      <c r="B52" s="3" t="s">
        <v>39</v>
      </c>
      <c r="C52" s="3" t="s">
        <v>113</v>
      </c>
      <c r="G52" s="3">
        <v>0</v>
      </c>
      <c r="H52" s="3">
        <v>4.1049999999999997E-6</v>
      </c>
      <c r="K52" s="5"/>
      <c r="L52" s="3" t="s">
        <v>109</v>
      </c>
    </row>
    <row r="53" spans="1:12">
      <c r="A53" s="3" t="s">
        <v>12</v>
      </c>
      <c r="B53" s="3" t="s">
        <v>39</v>
      </c>
      <c r="C53" s="3" t="s">
        <v>114</v>
      </c>
      <c r="G53" s="3">
        <v>0</v>
      </c>
      <c r="H53" s="3">
        <v>6.4620000000000001E-5</v>
      </c>
      <c r="K53" s="5"/>
      <c r="L53" s="3" t="s">
        <v>109</v>
      </c>
    </row>
    <row r="54" spans="1:12">
      <c r="A54" s="3" t="s">
        <v>12</v>
      </c>
      <c r="B54" s="3" t="s">
        <v>39</v>
      </c>
      <c r="C54" s="3" t="s">
        <v>115</v>
      </c>
      <c r="G54" s="3">
        <v>0</v>
      </c>
      <c r="H54" s="3">
        <v>7.2239999999999998E-6</v>
      </c>
      <c r="K54" s="5"/>
      <c r="L54" s="3" t="s">
        <v>116</v>
      </c>
    </row>
    <row r="55" spans="1:12">
      <c r="A55" s="3" t="s">
        <v>12</v>
      </c>
      <c r="B55" s="3" t="s">
        <v>39</v>
      </c>
      <c r="C55" s="3" t="s">
        <v>117</v>
      </c>
      <c r="G55" s="3">
        <v>0</v>
      </c>
      <c r="H55" s="3">
        <v>4.1320000000000004E-6</v>
      </c>
      <c r="K55" s="5"/>
      <c r="L55" s="3" t="s">
        <v>116</v>
      </c>
    </row>
    <row r="56" spans="1:12">
      <c r="A56" s="3" t="s">
        <v>12</v>
      </c>
      <c r="B56" s="3" t="s">
        <v>39</v>
      </c>
      <c r="C56" s="3" t="s">
        <v>118</v>
      </c>
      <c r="G56" s="3">
        <v>0</v>
      </c>
      <c r="H56" s="3">
        <v>4.3619999999999999E-6</v>
      </c>
      <c r="K56" s="5"/>
      <c r="L56" s="3" t="s">
        <v>116</v>
      </c>
    </row>
    <row r="57" spans="1:12">
      <c r="A57" s="3" t="s">
        <v>12</v>
      </c>
      <c r="B57" s="3" t="s">
        <v>39</v>
      </c>
      <c r="C57" s="3" t="s">
        <v>119</v>
      </c>
      <c r="G57" s="3">
        <v>3.2790000000000003E-5</v>
      </c>
      <c r="H57" s="3">
        <v>1.8689999999999999E-5</v>
      </c>
      <c r="K57" s="5"/>
      <c r="L57" s="3" t="s">
        <v>116</v>
      </c>
    </row>
    <row r="58" spans="1:12">
      <c r="A58" s="3" t="s">
        <v>12</v>
      </c>
      <c r="B58" s="3" t="s">
        <v>39</v>
      </c>
      <c r="C58" s="3" t="s">
        <v>120</v>
      </c>
      <c r="G58" s="3">
        <v>9.3370000000000006E-6</v>
      </c>
      <c r="H58" s="3">
        <v>4.2230000000000001E-6</v>
      </c>
      <c r="K58" s="5"/>
      <c r="L58" s="3" t="s">
        <v>116</v>
      </c>
    </row>
    <row r="59" spans="1:12">
      <c r="A59" s="3" t="s">
        <v>12</v>
      </c>
      <c r="B59" s="3" t="s">
        <v>39</v>
      </c>
      <c r="C59" s="3" t="s">
        <v>121</v>
      </c>
      <c r="G59" s="3">
        <v>0</v>
      </c>
      <c r="H59" s="3">
        <v>4.0670000000000002E-6</v>
      </c>
      <c r="K59" s="5"/>
      <c r="L59" s="3" t="s">
        <v>116</v>
      </c>
    </row>
    <row r="60" spans="1:12">
      <c r="A60" s="3" t="s">
        <v>12</v>
      </c>
      <c r="B60" s="3" t="s">
        <v>39</v>
      </c>
      <c r="C60" s="3" t="s">
        <v>122</v>
      </c>
      <c r="G60" s="3">
        <v>0</v>
      </c>
      <c r="H60" s="3">
        <v>4.0609999999999997E-6</v>
      </c>
      <c r="K60" s="5"/>
      <c r="L60" s="3" t="s">
        <v>116</v>
      </c>
    </row>
    <row r="61" spans="1:12">
      <c r="A61" s="3" t="s">
        <v>12</v>
      </c>
      <c r="B61" s="3" t="s">
        <v>39</v>
      </c>
      <c r="C61" s="3" t="s">
        <v>123</v>
      </c>
      <c r="G61" s="3">
        <v>1.806E-5</v>
      </c>
      <c r="H61" s="3">
        <v>8.1650000000000006E-6</v>
      </c>
      <c r="K61" s="5"/>
      <c r="L61" s="3" t="s">
        <v>116</v>
      </c>
    </row>
    <row r="62" spans="1:12">
      <c r="A62" s="3" t="s">
        <v>12</v>
      </c>
      <c r="B62" s="3" t="s">
        <v>39</v>
      </c>
      <c r="C62" s="3" t="s">
        <v>124</v>
      </c>
      <c r="G62" s="3">
        <v>0</v>
      </c>
      <c r="H62" s="3">
        <v>8.1629999999999996E-6</v>
      </c>
      <c r="K62" s="5"/>
      <c r="L62" s="3" t="s">
        <v>116</v>
      </c>
    </row>
    <row r="63" spans="1:12">
      <c r="A63" s="3" t="s">
        <v>12</v>
      </c>
      <c r="B63" s="3" t="s">
        <v>39</v>
      </c>
      <c r="C63" s="3" t="s">
        <v>125</v>
      </c>
      <c r="G63" s="3">
        <v>8.9630000000000004E-6</v>
      </c>
      <c r="H63" s="3">
        <v>1.224E-5</v>
      </c>
      <c r="K63" s="5"/>
      <c r="L63" s="3" t="s">
        <v>116</v>
      </c>
    </row>
    <row r="64" spans="1:12">
      <c r="A64" s="3" t="s">
        <v>12</v>
      </c>
      <c r="B64" s="3" t="s">
        <v>39</v>
      </c>
      <c r="C64" s="3" t="s">
        <v>126</v>
      </c>
      <c r="G64" s="3">
        <v>2.69E-5</v>
      </c>
      <c r="H64" s="3">
        <v>1.219E-5</v>
      </c>
      <c r="L64" s="3" t="s">
        <v>116</v>
      </c>
    </row>
    <row r="68" spans="3:16">
      <c r="C68" s="6" t="s">
        <v>127</v>
      </c>
      <c r="E68" s="3">
        <f>SUM(E2:E64)</f>
        <v>34</v>
      </c>
      <c r="F68" s="3">
        <f t="shared" ref="F68:H68" si="1">SUM(F2:F64)</f>
        <v>1.2320271582682242E-3</v>
      </c>
      <c r="G68" s="3">
        <f t="shared" si="1"/>
        <v>9.1654099999999978E-4</v>
      </c>
      <c r="H68" s="3">
        <f t="shared" si="1"/>
        <v>9.8875200000000029E-4</v>
      </c>
    </row>
    <row r="69" spans="3:16">
      <c r="M69" s="7" t="s">
        <v>128</v>
      </c>
      <c r="O69" s="6" t="s">
        <v>129</v>
      </c>
      <c r="P69" s="6" t="s">
        <v>130</v>
      </c>
    </row>
    <row r="70" spans="3:16">
      <c r="M70" s="8"/>
      <c r="O70" s="3">
        <v>125196</v>
      </c>
      <c r="P70" s="3">
        <v>273742</v>
      </c>
    </row>
    <row r="71" spans="3:16">
      <c r="F71" s="3">
        <v>1.2031139999999999E-3</v>
      </c>
      <c r="G71" s="3">
        <v>8.3333099999999998E-4</v>
      </c>
      <c r="H71" s="3">
        <v>1.680829E-3</v>
      </c>
      <c r="J71" s="3">
        <f>F71*F71*100000</f>
        <v>0.1447483296996</v>
      </c>
      <c r="K71" s="3">
        <f t="shared" ref="K71:L71" si="2">G71*G71*100000</f>
        <v>6.9444055556100004E-2</v>
      </c>
      <c r="L71" s="3">
        <f t="shared" si="2"/>
        <v>0.2825186127241</v>
      </c>
      <c r="O71" s="3">
        <f>O70*G68</f>
        <v>114.74726703599997</v>
      </c>
      <c r="P71" s="3">
        <f>P70*H68</f>
        <v>270.66294998400008</v>
      </c>
    </row>
    <row r="72" spans="3:16">
      <c r="O72" s="6" t="s">
        <v>131</v>
      </c>
    </row>
    <row r="73" spans="3:16">
      <c r="F73" s="3">
        <v>9.1856000000000001E-4</v>
      </c>
      <c r="G73" s="3">
        <v>7.5842300000000004E-4</v>
      </c>
      <c r="H73" s="3">
        <v>1.10249E-3</v>
      </c>
      <c r="J73" s="3">
        <f>F73*F73*100000</f>
        <v>8.4375247360000002E-2</v>
      </c>
      <c r="K73" s="3">
        <f t="shared" ref="K73:L73" si="3">G73*G73*100000</f>
        <v>5.7520544692900008E-2</v>
      </c>
      <c r="L73" s="3">
        <f t="shared" si="3"/>
        <v>0.12154842001000001</v>
      </c>
      <c r="O73" s="3" t="s">
        <v>132</v>
      </c>
    </row>
    <row r="74" spans="3:16">
      <c r="O74" s="3">
        <v>28260</v>
      </c>
    </row>
    <row r="75" spans="3:16">
      <c r="F75" s="3">
        <v>9.8998300000000005E-4</v>
      </c>
      <c r="G75" s="3">
        <v>8.7566200000000003E-4</v>
      </c>
      <c r="H75" s="3">
        <v>1.1150719999999999E-3</v>
      </c>
      <c r="J75" s="3">
        <f>F75*F75*100000</f>
        <v>9.8006634028900003E-2</v>
      </c>
      <c r="K75" s="3">
        <f t="shared" ref="K75:L75" si="4">G75*G75*100000</f>
        <v>7.6678393824400004E-2</v>
      </c>
      <c r="L75" s="3">
        <f t="shared" si="4"/>
        <v>0.12433855651839998</v>
      </c>
      <c r="O75" s="3">
        <v>34</v>
      </c>
    </row>
    <row r="200" spans="6:8">
      <c r="F200" s="4"/>
      <c r="G200" s="4"/>
      <c r="H200" s="4"/>
    </row>
    <row r="250" spans="6:8">
      <c r="F250" s="4">
        <f>SUM(F1:F249)</f>
        <v>5.5757113165364478E-3</v>
      </c>
      <c r="G250" s="4">
        <f t="shared" ref="G250:H250" si="5">SUM(G1:G249)</f>
        <v>4.3004979999999998E-3</v>
      </c>
      <c r="H250" s="4">
        <f t="shared" si="5"/>
        <v>5.8758950000000008E-3</v>
      </c>
    </row>
    <row r="251" spans="6:8">
      <c r="F251" s="3">
        <f>F250*F250</f>
        <v>3.1088556685352605E-5</v>
      </c>
      <c r="G251" s="3">
        <f>G250*G250</f>
        <v>1.8494283048004E-5</v>
      </c>
      <c r="H251" s="3">
        <f>H250*H250</f>
        <v>3.452614205102501E-5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A1AA1-9E53-054F-9F2C-54C42AF3B74A}">
  <dimension ref="A1:L60"/>
  <sheetViews>
    <sheetView topLeftCell="A34" zoomScaleNormal="100" zoomScalePageLayoutView="111" workbookViewId="0">
      <selection activeCell="H53" sqref="H53:J57"/>
    </sheetView>
  </sheetViews>
  <sheetFormatPr baseColWidth="10" defaultColWidth="10.83203125" defaultRowHeight="15"/>
  <cols>
    <col min="1" max="1" width="18.5" style="23" customWidth="1"/>
    <col min="2" max="2" width="14" style="23" customWidth="1"/>
    <col min="3" max="3" width="11.83203125" style="23" customWidth="1"/>
    <col min="4" max="4" width="12.83203125" style="35" customWidth="1"/>
    <col min="5" max="5" width="14.6640625" style="23" customWidth="1"/>
    <col min="6" max="6" width="16" style="23" customWidth="1"/>
    <col min="7" max="7" width="10.83203125" style="23" customWidth="1"/>
    <col min="8" max="8" width="11.5" style="23" customWidth="1"/>
    <col min="9" max="9" width="10.83203125" style="23" customWidth="1"/>
    <col min="10" max="11" width="10.83203125" style="23"/>
    <col min="12" max="12" width="12.6640625" style="23" bestFit="1" customWidth="1"/>
    <col min="13" max="16384" width="10.83203125" style="23"/>
  </cols>
  <sheetData>
    <row r="1" spans="1:12" s="19" customFormat="1" ht="16">
      <c r="A1" s="15" t="s">
        <v>0</v>
      </c>
      <c r="B1" s="15" t="s">
        <v>648</v>
      </c>
      <c r="C1" s="15" t="s">
        <v>649</v>
      </c>
      <c r="D1" s="16" t="s">
        <v>772</v>
      </c>
      <c r="E1" s="15" t="s">
        <v>651</v>
      </c>
      <c r="F1" s="15" t="s">
        <v>652</v>
      </c>
      <c r="G1" s="15" t="s">
        <v>8</v>
      </c>
      <c r="H1" s="15" t="s">
        <v>9</v>
      </c>
      <c r="I1" s="17" t="s">
        <v>653</v>
      </c>
      <c r="J1" s="15" t="s">
        <v>10</v>
      </c>
    </row>
    <row r="2" spans="1:12">
      <c r="A2" s="20" t="s">
        <v>924</v>
      </c>
      <c r="B2" s="20" t="s">
        <v>925</v>
      </c>
      <c r="C2" s="20" t="s">
        <v>926</v>
      </c>
      <c r="D2" s="33">
        <v>7.0771408351026188E-5</v>
      </c>
      <c r="E2" s="20">
        <v>8.9719999999999998E-6</v>
      </c>
      <c r="F2" s="20">
        <v>3.7299999999999999E-5</v>
      </c>
      <c r="G2" s="20" t="s">
        <v>16</v>
      </c>
      <c r="H2" s="20" t="s">
        <v>657</v>
      </c>
      <c r="I2" s="20" t="s">
        <v>657</v>
      </c>
      <c r="J2" s="20" t="s">
        <v>17</v>
      </c>
      <c r="K2" s="23">
        <v>2</v>
      </c>
      <c r="L2" s="33">
        <f>K2/28260</f>
        <v>7.0771408351026188E-5</v>
      </c>
    </row>
    <row r="3" spans="1:12">
      <c r="A3" s="20" t="s">
        <v>924</v>
      </c>
      <c r="B3" s="20" t="s">
        <v>927</v>
      </c>
      <c r="C3" s="20" t="s">
        <v>928</v>
      </c>
      <c r="D3" s="33">
        <v>3.5385704175513094E-5</v>
      </c>
      <c r="E3" s="20">
        <v>0</v>
      </c>
      <c r="F3" s="20">
        <v>1.8599999999999999E-4</v>
      </c>
      <c r="G3" s="20" t="s">
        <v>20</v>
      </c>
      <c r="H3" s="20" t="s">
        <v>20</v>
      </c>
      <c r="I3" s="20" t="s">
        <v>657</v>
      </c>
      <c r="J3" s="20" t="s">
        <v>17</v>
      </c>
      <c r="K3" s="23">
        <v>1</v>
      </c>
      <c r="L3" s="33">
        <f t="shared" ref="L3:L11" si="0">K3/28260</f>
        <v>3.5385704175513094E-5</v>
      </c>
    </row>
    <row r="4" spans="1:12">
      <c r="A4" s="20" t="s">
        <v>924</v>
      </c>
      <c r="B4" s="20" t="s">
        <v>929</v>
      </c>
      <c r="C4" s="20" t="s">
        <v>930</v>
      </c>
      <c r="D4" s="33">
        <v>3.5385704175513094E-5</v>
      </c>
      <c r="E4" s="36">
        <v>1.119E-5</v>
      </c>
      <c r="F4" s="20">
        <v>1.6710000000000001E-5</v>
      </c>
      <c r="G4" s="20" t="s">
        <v>16</v>
      </c>
      <c r="H4" s="20" t="s">
        <v>657</v>
      </c>
      <c r="I4" s="20" t="s">
        <v>657</v>
      </c>
      <c r="J4" s="20" t="s">
        <v>17</v>
      </c>
      <c r="K4" s="23">
        <v>1</v>
      </c>
      <c r="L4" s="33">
        <f t="shared" si="0"/>
        <v>3.5385704175513094E-5</v>
      </c>
    </row>
    <row r="5" spans="1:12">
      <c r="A5" s="20" t="s">
        <v>924</v>
      </c>
      <c r="B5" s="20" t="s">
        <v>931</v>
      </c>
      <c r="C5" s="20" t="s">
        <v>932</v>
      </c>
      <c r="D5" s="33">
        <v>3.5385704175513094E-5</v>
      </c>
      <c r="E5" s="20">
        <v>8.969E-6</v>
      </c>
      <c r="F5" s="20">
        <v>4.0709999999999996E-6</v>
      </c>
      <c r="G5" s="20" t="s">
        <v>20</v>
      </c>
      <c r="H5" s="20" t="s">
        <v>20</v>
      </c>
      <c r="I5" s="20" t="s">
        <v>657</v>
      </c>
      <c r="J5" s="20" t="s">
        <v>17</v>
      </c>
      <c r="K5" s="23">
        <v>1</v>
      </c>
      <c r="L5" s="33">
        <f t="shared" si="0"/>
        <v>3.5385704175513094E-5</v>
      </c>
    </row>
    <row r="6" spans="1:12">
      <c r="A6" s="20" t="s">
        <v>924</v>
      </c>
      <c r="B6" s="20" t="s">
        <v>933</v>
      </c>
      <c r="C6" s="20" t="s">
        <v>834</v>
      </c>
      <c r="D6" s="33">
        <v>3.5385704175513094E-5</v>
      </c>
      <c r="E6" s="20" t="s">
        <v>672</v>
      </c>
      <c r="F6" s="20" t="s">
        <v>672</v>
      </c>
      <c r="G6" s="20" t="s">
        <v>20</v>
      </c>
      <c r="H6" s="20" t="s">
        <v>20</v>
      </c>
      <c r="I6" s="20" t="s">
        <v>673</v>
      </c>
      <c r="J6" s="20" t="s">
        <v>17</v>
      </c>
      <c r="K6" s="23">
        <v>1</v>
      </c>
      <c r="L6" s="33">
        <f t="shared" si="0"/>
        <v>3.5385704175513094E-5</v>
      </c>
    </row>
    <row r="7" spans="1:12">
      <c r="A7" s="20" t="s">
        <v>924</v>
      </c>
      <c r="B7" s="20" t="s">
        <v>39</v>
      </c>
      <c r="C7" s="23" t="s">
        <v>934</v>
      </c>
      <c r="D7" s="33">
        <v>3.5385704175513094E-5</v>
      </c>
      <c r="E7" s="20" t="s">
        <v>672</v>
      </c>
      <c r="F7" s="20" t="s">
        <v>672</v>
      </c>
      <c r="G7" s="20" t="s">
        <v>20</v>
      </c>
      <c r="H7" s="20" t="s">
        <v>20</v>
      </c>
      <c r="I7" s="20" t="s">
        <v>20</v>
      </c>
      <c r="J7" s="20" t="s">
        <v>144</v>
      </c>
      <c r="K7" s="23">
        <v>1</v>
      </c>
      <c r="L7" s="33">
        <f t="shared" si="0"/>
        <v>3.5385704175513094E-5</v>
      </c>
    </row>
    <row r="8" spans="1:12">
      <c r="A8" s="20" t="s">
        <v>924</v>
      </c>
      <c r="B8" s="20" t="s">
        <v>39</v>
      </c>
      <c r="C8" s="23" t="s">
        <v>935</v>
      </c>
      <c r="D8" s="33">
        <v>3.5385704175513094E-5</v>
      </c>
      <c r="E8" s="20" t="s">
        <v>672</v>
      </c>
      <c r="F8" s="20" t="s">
        <v>672</v>
      </c>
      <c r="G8" s="20" t="s">
        <v>20</v>
      </c>
      <c r="H8" s="20" t="s">
        <v>20</v>
      </c>
      <c r="I8" s="20" t="s">
        <v>20</v>
      </c>
      <c r="J8" s="20" t="s">
        <v>144</v>
      </c>
      <c r="K8" s="23">
        <v>1</v>
      </c>
      <c r="L8" s="33">
        <f t="shared" si="0"/>
        <v>3.5385704175513094E-5</v>
      </c>
    </row>
    <row r="9" spans="1:12">
      <c r="A9" s="20" t="s">
        <v>924</v>
      </c>
      <c r="B9" s="20" t="s">
        <v>936</v>
      </c>
      <c r="C9" s="20" t="s">
        <v>937</v>
      </c>
      <c r="D9" s="33">
        <v>3.5385704175513094E-5</v>
      </c>
      <c r="E9" s="20">
        <v>6.6619999999999996E-5</v>
      </c>
      <c r="F9" s="20">
        <v>3.2280000000000003E-5</v>
      </c>
      <c r="G9" s="20" t="s">
        <v>16</v>
      </c>
      <c r="H9" s="20" t="s">
        <v>20</v>
      </c>
      <c r="I9" s="20" t="s">
        <v>657</v>
      </c>
      <c r="J9" s="20" t="s">
        <v>17</v>
      </c>
      <c r="K9" s="23">
        <v>1</v>
      </c>
      <c r="L9" s="33">
        <f t="shared" si="0"/>
        <v>3.5385704175513094E-5</v>
      </c>
    </row>
    <row r="10" spans="1:12">
      <c r="A10" s="20" t="s">
        <v>924</v>
      </c>
      <c r="B10" s="20" t="s">
        <v>938</v>
      </c>
      <c r="C10" s="20" t="s">
        <v>939</v>
      </c>
      <c r="D10" s="33">
        <v>3.5385704175513094E-5</v>
      </c>
      <c r="E10" s="20">
        <v>4.7920000000000002E-5</v>
      </c>
      <c r="F10" s="20">
        <v>1.0340000000000001E-4</v>
      </c>
      <c r="G10" s="20" t="s">
        <v>16</v>
      </c>
      <c r="H10" s="20" t="s">
        <v>20</v>
      </c>
      <c r="I10" s="20" t="s">
        <v>657</v>
      </c>
      <c r="J10" s="20" t="s">
        <v>17</v>
      </c>
      <c r="K10" s="23">
        <v>1</v>
      </c>
      <c r="L10" s="33">
        <f t="shared" si="0"/>
        <v>3.5385704175513094E-5</v>
      </c>
    </row>
    <row r="11" spans="1:12">
      <c r="A11" s="20" t="s">
        <v>924</v>
      </c>
      <c r="B11" s="20" t="s">
        <v>940</v>
      </c>
      <c r="C11" s="20" t="s">
        <v>941</v>
      </c>
      <c r="D11" s="33">
        <v>3.5385704175513094E-5</v>
      </c>
      <c r="E11" s="20">
        <v>2.376E-4</v>
      </c>
      <c r="F11" s="20">
        <v>1.158E-4</v>
      </c>
      <c r="G11" s="20" t="s">
        <v>16</v>
      </c>
      <c r="H11" s="20" t="s">
        <v>657</v>
      </c>
      <c r="I11" s="20" t="s">
        <v>657</v>
      </c>
      <c r="J11" s="20" t="s">
        <v>17</v>
      </c>
      <c r="K11" s="23">
        <v>1</v>
      </c>
      <c r="L11" s="33">
        <f t="shared" si="0"/>
        <v>3.5385704175513094E-5</v>
      </c>
    </row>
    <row r="12" spans="1:12">
      <c r="A12" s="20" t="s">
        <v>924</v>
      </c>
      <c r="B12" s="20" t="s">
        <v>942</v>
      </c>
      <c r="C12" s="20" t="s">
        <v>599</v>
      </c>
      <c r="D12" s="20" t="s">
        <v>672</v>
      </c>
      <c r="E12" s="20">
        <v>2.705E-5</v>
      </c>
      <c r="F12" s="20">
        <v>1.2310000000000001E-5</v>
      </c>
      <c r="G12" s="20" t="s">
        <v>16</v>
      </c>
      <c r="H12" s="20" t="s">
        <v>657</v>
      </c>
      <c r="I12" s="20" t="s">
        <v>657</v>
      </c>
      <c r="J12" s="20" t="s">
        <v>17</v>
      </c>
    </row>
    <row r="13" spans="1:12">
      <c r="A13" s="20" t="s">
        <v>924</v>
      </c>
      <c r="B13" s="20" t="s">
        <v>347</v>
      </c>
      <c r="C13" s="20" t="s">
        <v>943</v>
      </c>
      <c r="D13" s="20" t="s">
        <v>672</v>
      </c>
      <c r="E13" s="20">
        <v>1.7989999999999999E-5</v>
      </c>
      <c r="F13" s="20">
        <v>1.2269999999999999E-5</v>
      </c>
      <c r="G13" s="20" t="s">
        <v>16</v>
      </c>
      <c r="H13" s="20" t="s">
        <v>657</v>
      </c>
      <c r="I13" s="20" t="s">
        <v>657</v>
      </c>
      <c r="J13" s="20" t="s">
        <v>17</v>
      </c>
    </row>
    <row r="14" spans="1:12">
      <c r="A14" s="20" t="s">
        <v>924</v>
      </c>
      <c r="B14" s="20" t="s">
        <v>944</v>
      </c>
      <c r="C14" s="20" t="s">
        <v>945</v>
      </c>
      <c r="D14" s="20" t="s">
        <v>672</v>
      </c>
      <c r="E14" s="20">
        <v>4.0639999999999997E-5</v>
      </c>
      <c r="F14" s="20">
        <v>2.7229999999999998E-5</v>
      </c>
      <c r="G14" s="20" t="s">
        <v>20</v>
      </c>
      <c r="H14" s="20" t="s">
        <v>657</v>
      </c>
      <c r="I14" s="20" t="s">
        <v>657</v>
      </c>
      <c r="J14" s="20" t="s">
        <v>17</v>
      </c>
    </row>
    <row r="15" spans="1:12">
      <c r="A15" s="20" t="s">
        <v>924</v>
      </c>
      <c r="B15" s="20" t="s">
        <v>946</v>
      </c>
      <c r="C15" s="20" t="s">
        <v>947</v>
      </c>
      <c r="D15" s="20" t="s">
        <v>672</v>
      </c>
      <c r="E15" s="20" t="s">
        <v>672</v>
      </c>
      <c r="F15" s="20" t="s">
        <v>672</v>
      </c>
      <c r="G15" s="20" t="s">
        <v>16</v>
      </c>
      <c r="H15" s="20" t="s">
        <v>657</v>
      </c>
      <c r="I15" s="20" t="s">
        <v>673</v>
      </c>
      <c r="J15" s="20" t="s">
        <v>17</v>
      </c>
    </row>
    <row r="16" spans="1:12">
      <c r="A16" s="20" t="s">
        <v>924</v>
      </c>
      <c r="B16" s="20" t="s">
        <v>948</v>
      </c>
      <c r="C16" s="20" t="s">
        <v>949</v>
      </c>
      <c r="D16" s="20" t="s">
        <v>672</v>
      </c>
      <c r="E16" s="20">
        <v>0</v>
      </c>
      <c r="F16" s="20">
        <v>4.1080000000000003E-6</v>
      </c>
      <c r="G16" s="20" t="s">
        <v>16</v>
      </c>
      <c r="H16" s="20" t="s">
        <v>657</v>
      </c>
      <c r="I16" s="20" t="s">
        <v>657</v>
      </c>
      <c r="J16" s="20" t="s">
        <v>17</v>
      </c>
    </row>
    <row r="17" spans="1:10">
      <c r="A17" s="20" t="s">
        <v>924</v>
      </c>
      <c r="B17" s="20" t="s">
        <v>950</v>
      </c>
      <c r="C17" s="20" t="s">
        <v>951</v>
      </c>
      <c r="D17" s="20" t="s">
        <v>672</v>
      </c>
      <c r="E17" s="20" t="s">
        <v>672</v>
      </c>
      <c r="F17" s="20" t="s">
        <v>672</v>
      </c>
      <c r="G17" s="20" t="s">
        <v>16</v>
      </c>
      <c r="H17" s="20" t="s">
        <v>657</v>
      </c>
      <c r="I17" s="20" t="s">
        <v>673</v>
      </c>
      <c r="J17" s="20" t="s">
        <v>17</v>
      </c>
    </row>
    <row r="18" spans="1:10">
      <c r="A18" s="20" t="s">
        <v>924</v>
      </c>
      <c r="B18" s="20" t="s">
        <v>952</v>
      </c>
      <c r="C18" s="20" t="s">
        <v>953</v>
      </c>
      <c r="D18" s="20" t="s">
        <v>672</v>
      </c>
      <c r="E18" s="20">
        <v>1.133E-5</v>
      </c>
      <c r="F18" s="20">
        <v>5.2920000000000002E-5</v>
      </c>
      <c r="G18" s="20" t="s">
        <v>16</v>
      </c>
      <c r="H18" s="20" t="s">
        <v>657</v>
      </c>
      <c r="I18" s="20" t="s">
        <v>657</v>
      </c>
      <c r="J18" s="20" t="s">
        <v>17</v>
      </c>
    </row>
    <row r="19" spans="1:10">
      <c r="A19" s="20" t="s">
        <v>924</v>
      </c>
      <c r="B19" s="20" t="s">
        <v>954</v>
      </c>
      <c r="C19" s="20" t="s">
        <v>955</v>
      </c>
      <c r="D19" s="20" t="s">
        <v>672</v>
      </c>
      <c r="E19" s="20" t="s">
        <v>672</v>
      </c>
      <c r="F19" s="20" t="s">
        <v>672</v>
      </c>
      <c r="G19" s="20" t="s">
        <v>20</v>
      </c>
      <c r="H19" s="20" t="s">
        <v>657</v>
      </c>
      <c r="I19" s="20" t="s">
        <v>673</v>
      </c>
      <c r="J19" s="20" t="s">
        <v>17</v>
      </c>
    </row>
    <row r="20" spans="1:10">
      <c r="A20" s="20" t="s">
        <v>924</v>
      </c>
      <c r="B20" s="20" t="s">
        <v>927</v>
      </c>
      <c r="C20" s="20" t="s">
        <v>928</v>
      </c>
      <c r="D20" s="20" t="s">
        <v>672</v>
      </c>
      <c r="E20" s="20">
        <v>0</v>
      </c>
      <c r="F20" s="20">
        <v>1.8599999999999999E-4</v>
      </c>
      <c r="G20" s="20" t="s">
        <v>20</v>
      </c>
      <c r="H20" s="20" t="s">
        <v>657</v>
      </c>
      <c r="I20" s="20" t="s">
        <v>657</v>
      </c>
      <c r="J20" s="20" t="s">
        <v>17</v>
      </c>
    </row>
    <row r="21" spans="1:10">
      <c r="A21" s="20" t="s">
        <v>924</v>
      </c>
      <c r="B21" s="20" t="s">
        <v>956</v>
      </c>
      <c r="C21" s="20" t="s">
        <v>957</v>
      </c>
      <c r="D21" s="20" t="s">
        <v>672</v>
      </c>
      <c r="E21" s="20">
        <v>5.7630000000000002E-5</v>
      </c>
      <c r="F21" s="20">
        <v>2.1399999999999998E-5</v>
      </c>
      <c r="G21" s="20" t="s">
        <v>16</v>
      </c>
      <c r="H21" s="20" t="s">
        <v>20</v>
      </c>
      <c r="I21" s="20" t="s">
        <v>657</v>
      </c>
      <c r="J21" s="20" t="s">
        <v>17</v>
      </c>
    </row>
    <row r="22" spans="1:10">
      <c r="A22" s="20" t="s">
        <v>924</v>
      </c>
      <c r="B22" s="20" t="s">
        <v>958</v>
      </c>
      <c r="C22" s="20" t="s">
        <v>959</v>
      </c>
      <c r="D22" s="20" t="s">
        <v>672</v>
      </c>
      <c r="E22" s="20" t="s">
        <v>672</v>
      </c>
      <c r="F22" s="20" t="s">
        <v>672</v>
      </c>
      <c r="G22" s="20" t="s">
        <v>16</v>
      </c>
      <c r="H22" s="20" t="s">
        <v>20</v>
      </c>
      <c r="I22" s="20" t="s">
        <v>673</v>
      </c>
      <c r="J22" s="20" t="s">
        <v>17</v>
      </c>
    </row>
    <row r="23" spans="1:10">
      <c r="A23" s="20" t="s">
        <v>924</v>
      </c>
      <c r="B23" s="20" t="s">
        <v>960</v>
      </c>
      <c r="C23" s="20" t="s">
        <v>961</v>
      </c>
      <c r="D23" s="20" t="s">
        <v>672</v>
      </c>
      <c r="E23" s="20" t="s">
        <v>672</v>
      </c>
      <c r="F23" s="20" t="s">
        <v>672</v>
      </c>
      <c r="G23" s="20" t="s">
        <v>16</v>
      </c>
      <c r="H23" s="20" t="s">
        <v>20</v>
      </c>
      <c r="I23" s="20" t="s">
        <v>673</v>
      </c>
      <c r="J23" s="20" t="s">
        <v>17</v>
      </c>
    </row>
    <row r="24" spans="1:10">
      <c r="A24" s="20" t="s">
        <v>924</v>
      </c>
      <c r="B24" s="20" t="s">
        <v>962</v>
      </c>
      <c r="C24" s="20" t="s">
        <v>963</v>
      </c>
      <c r="D24" s="20" t="s">
        <v>672</v>
      </c>
      <c r="E24" s="20" t="s">
        <v>672</v>
      </c>
      <c r="F24" s="20" t="s">
        <v>672</v>
      </c>
      <c r="G24" s="20" t="s">
        <v>16</v>
      </c>
      <c r="H24" s="20" t="s">
        <v>20</v>
      </c>
      <c r="I24" s="20" t="s">
        <v>673</v>
      </c>
      <c r="J24" s="20" t="s">
        <v>17</v>
      </c>
    </row>
    <row r="25" spans="1:10">
      <c r="A25" s="20" t="s">
        <v>924</v>
      </c>
      <c r="B25" s="20" t="s">
        <v>964</v>
      </c>
      <c r="C25" s="20" t="s">
        <v>965</v>
      </c>
      <c r="D25" s="20" t="s">
        <v>672</v>
      </c>
      <c r="E25" s="20" t="s">
        <v>672</v>
      </c>
      <c r="F25" s="20" t="s">
        <v>672</v>
      </c>
      <c r="G25" s="20" t="s">
        <v>16</v>
      </c>
      <c r="H25" s="20" t="s">
        <v>20</v>
      </c>
      <c r="I25" s="20" t="s">
        <v>673</v>
      </c>
      <c r="J25" s="20" t="s">
        <v>17</v>
      </c>
    </row>
    <row r="26" spans="1:10">
      <c r="A26" s="20" t="s">
        <v>924</v>
      </c>
      <c r="B26" s="20" t="s">
        <v>966</v>
      </c>
      <c r="C26" s="20" t="s">
        <v>967</v>
      </c>
      <c r="D26" s="20" t="s">
        <v>672</v>
      </c>
      <c r="E26" s="20">
        <v>8.1040000000000007E-6</v>
      </c>
      <c r="F26" s="20">
        <v>7.4200000000000001E-5</v>
      </c>
      <c r="G26" s="20" t="s">
        <v>16</v>
      </c>
      <c r="H26" s="20" t="s">
        <v>20</v>
      </c>
      <c r="I26" s="20" t="s">
        <v>657</v>
      </c>
      <c r="J26" s="20" t="s">
        <v>17</v>
      </c>
    </row>
    <row r="27" spans="1:10">
      <c r="A27" s="20" t="s">
        <v>924</v>
      </c>
      <c r="B27" s="20" t="s">
        <v>968</v>
      </c>
      <c r="C27" s="20" t="s">
        <v>969</v>
      </c>
      <c r="D27" s="20" t="s">
        <v>672</v>
      </c>
      <c r="E27" s="20">
        <v>1.7940000000000001E-5</v>
      </c>
      <c r="F27" s="20">
        <v>8.1410000000000005E-6</v>
      </c>
      <c r="G27" s="20" t="s">
        <v>16</v>
      </c>
      <c r="H27" s="20" t="s">
        <v>20</v>
      </c>
      <c r="I27" s="20" t="s">
        <v>657</v>
      </c>
      <c r="J27" s="20" t="s">
        <v>17</v>
      </c>
    </row>
    <row r="28" spans="1:10">
      <c r="A28" s="20" t="s">
        <v>924</v>
      </c>
      <c r="B28" s="20" t="s">
        <v>970</v>
      </c>
      <c r="C28" s="20" t="s">
        <v>971</v>
      </c>
      <c r="D28" s="20" t="s">
        <v>672</v>
      </c>
      <c r="E28" s="20" t="s">
        <v>672</v>
      </c>
      <c r="F28" s="20" t="s">
        <v>672</v>
      </c>
      <c r="G28" s="20" t="s">
        <v>16</v>
      </c>
      <c r="H28" s="20" t="s">
        <v>20</v>
      </c>
      <c r="I28" s="20" t="s">
        <v>673</v>
      </c>
      <c r="J28" s="20" t="s">
        <v>17</v>
      </c>
    </row>
    <row r="29" spans="1:10">
      <c r="A29" s="20" t="s">
        <v>924</v>
      </c>
      <c r="B29" s="20" t="s">
        <v>972</v>
      </c>
      <c r="C29" s="20" t="s">
        <v>973</v>
      </c>
      <c r="D29" s="20" t="s">
        <v>672</v>
      </c>
      <c r="E29" s="20">
        <v>9.064E-6</v>
      </c>
      <c r="F29" s="20">
        <v>4.1409999999999998E-6</v>
      </c>
      <c r="G29" s="20" t="s">
        <v>16</v>
      </c>
      <c r="H29" s="20" t="s">
        <v>20</v>
      </c>
      <c r="I29" s="20" t="s">
        <v>657</v>
      </c>
      <c r="J29" s="20" t="s">
        <v>17</v>
      </c>
    </row>
    <row r="30" spans="1:10">
      <c r="A30" s="20" t="s">
        <v>924</v>
      </c>
      <c r="B30" s="20" t="s">
        <v>974</v>
      </c>
      <c r="C30" s="20" t="s">
        <v>975</v>
      </c>
      <c r="D30" s="20" t="s">
        <v>672</v>
      </c>
      <c r="E30" s="20">
        <v>1.189E-4</v>
      </c>
      <c r="F30" s="20">
        <v>3.01E-4</v>
      </c>
      <c r="G30" s="20" t="s">
        <v>20</v>
      </c>
      <c r="H30" s="20" t="s">
        <v>20</v>
      </c>
      <c r="I30" s="20" t="s">
        <v>657</v>
      </c>
      <c r="J30" s="20" t="s">
        <v>17</v>
      </c>
    </row>
    <row r="31" spans="1:10">
      <c r="A31" s="20" t="s">
        <v>924</v>
      </c>
      <c r="B31" s="20" t="s">
        <v>976</v>
      </c>
      <c r="C31" s="20" t="s">
        <v>977</v>
      </c>
      <c r="D31" s="20" t="s">
        <v>672</v>
      </c>
      <c r="E31" s="20">
        <v>0</v>
      </c>
      <c r="F31" s="20">
        <v>1.9700000000000001E-5</v>
      </c>
      <c r="G31" s="20" t="s">
        <v>20</v>
      </c>
      <c r="H31" s="20" t="s">
        <v>20</v>
      </c>
      <c r="I31" s="20" t="s">
        <v>657</v>
      </c>
      <c r="J31" s="20" t="s">
        <v>17</v>
      </c>
    </row>
    <row r="32" spans="1:10">
      <c r="A32" s="20" t="s">
        <v>924</v>
      </c>
      <c r="B32" s="20" t="s">
        <v>978</v>
      </c>
      <c r="C32" s="20" t="s">
        <v>979</v>
      </c>
      <c r="D32" s="20" t="s">
        <v>672</v>
      </c>
      <c r="E32" s="20">
        <v>1.278E-5</v>
      </c>
      <c r="F32" s="20">
        <v>1.1559999999999999E-5</v>
      </c>
      <c r="G32" s="20" t="s">
        <v>20</v>
      </c>
      <c r="H32" s="20" t="s">
        <v>20</v>
      </c>
      <c r="I32" s="20" t="s">
        <v>657</v>
      </c>
      <c r="J32" s="20" t="s">
        <v>17</v>
      </c>
    </row>
    <row r="33" spans="1:10">
      <c r="A33" s="20" t="s">
        <v>924</v>
      </c>
      <c r="B33" s="20" t="s">
        <v>980</v>
      </c>
      <c r="C33" s="20" t="s">
        <v>981</v>
      </c>
      <c r="D33" s="20" t="s">
        <v>672</v>
      </c>
      <c r="E33" s="20">
        <v>0</v>
      </c>
      <c r="F33" s="20">
        <v>4.2370000000000003E-6</v>
      </c>
      <c r="G33" s="20" t="s">
        <v>20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924</v>
      </c>
      <c r="B34" s="20" t="s">
        <v>982</v>
      </c>
      <c r="C34" s="20" t="s">
        <v>983</v>
      </c>
      <c r="D34" s="20" t="s">
        <v>672</v>
      </c>
      <c r="E34" s="20">
        <v>3.5880000000000002E-5</v>
      </c>
      <c r="F34" s="20">
        <v>1.628E-5</v>
      </c>
      <c r="G34" s="20" t="s">
        <v>20</v>
      </c>
      <c r="H34" s="20" t="s">
        <v>20</v>
      </c>
      <c r="I34" s="20" t="s">
        <v>657</v>
      </c>
      <c r="J34" s="20" t="s">
        <v>17</v>
      </c>
    </row>
    <row r="35" spans="1:10">
      <c r="A35" s="20" t="s">
        <v>924</v>
      </c>
      <c r="B35" s="20" t="s">
        <v>984</v>
      </c>
      <c r="C35" s="20" t="s">
        <v>985</v>
      </c>
      <c r="D35" s="20" t="s">
        <v>672</v>
      </c>
      <c r="E35" s="20">
        <v>0</v>
      </c>
      <c r="F35" s="20">
        <v>3.2360000000000002E-5</v>
      </c>
      <c r="G35" s="20" t="s">
        <v>20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924</v>
      </c>
      <c r="B36" s="20" t="s">
        <v>986</v>
      </c>
      <c r="C36" s="20" t="s">
        <v>987</v>
      </c>
      <c r="D36" s="20" t="s">
        <v>672</v>
      </c>
      <c r="E36" s="20">
        <v>1.119E-5</v>
      </c>
      <c r="F36" s="20">
        <v>4.9479999999999999E-6</v>
      </c>
      <c r="G36" s="20" t="s">
        <v>20</v>
      </c>
      <c r="H36" s="20" t="s">
        <v>20</v>
      </c>
      <c r="I36" s="20" t="s">
        <v>657</v>
      </c>
      <c r="J36" s="20" t="s">
        <v>17</v>
      </c>
    </row>
    <row r="37" spans="1:10">
      <c r="A37" s="20" t="s">
        <v>924</v>
      </c>
      <c r="B37" s="20" t="s">
        <v>988</v>
      </c>
      <c r="C37" s="20" t="s">
        <v>989</v>
      </c>
      <c r="D37" s="20" t="s">
        <v>672</v>
      </c>
      <c r="E37" s="20">
        <v>0</v>
      </c>
      <c r="F37" s="20">
        <v>9.1430000000000004E-6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924</v>
      </c>
      <c r="B38" s="20" t="s">
        <v>990</v>
      </c>
      <c r="C38" s="20" t="s">
        <v>991</v>
      </c>
      <c r="D38" s="20" t="s">
        <v>672</v>
      </c>
      <c r="E38" s="20">
        <v>9.9660000000000008E-6</v>
      </c>
      <c r="F38" s="20">
        <v>4.7010000000000004E-6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924</v>
      </c>
      <c r="B39" s="20" t="s">
        <v>992</v>
      </c>
      <c r="C39" s="20" t="s">
        <v>993</v>
      </c>
      <c r="D39" s="20" t="s">
        <v>672</v>
      </c>
      <c r="E39" s="20">
        <v>9.0890000000000006E-6</v>
      </c>
      <c r="F39" s="20">
        <v>4.1559999999999997E-6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924</v>
      </c>
      <c r="B40" s="20" t="s">
        <v>39</v>
      </c>
      <c r="C40" s="23" t="s">
        <v>994</v>
      </c>
      <c r="D40" s="20" t="s">
        <v>672</v>
      </c>
      <c r="E40" s="20">
        <v>0</v>
      </c>
      <c r="F40" s="20">
        <v>4.087E-6</v>
      </c>
      <c r="G40" s="20" t="s">
        <v>20</v>
      </c>
      <c r="H40" s="20" t="s">
        <v>20</v>
      </c>
      <c r="I40" s="20" t="s">
        <v>657</v>
      </c>
      <c r="J40" s="20" t="s">
        <v>144</v>
      </c>
    </row>
    <row r="41" spans="1:10">
      <c r="A41" s="20" t="s">
        <v>924</v>
      </c>
      <c r="B41" s="20" t="s">
        <v>39</v>
      </c>
      <c r="C41" s="23" t="s">
        <v>995</v>
      </c>
      <c r="D41" s="20" t="s">
        <v>672</v>
      </c>
      <c r="E41" s="20">
        <v>1.8749999999999998E-5</v>
      </c>
      <c r="F41" s="20">
        <v>8.5140000000000001E-6</v>
      </c>
      <c r="G41" s="20" t="s">
        <v>20</v>
      </c>
      <c r="H41" s="20" t="s">
        <v>20</v>
      </c>
      <c r="I41" s="20" t="s">
        <v>657</v>
      </c>
      <c r="J41" s="20" t="s">
        <v>144</v>
      </c>
    </row>
    <row r="42" spans="1:10">
      <c r="A42" s="20" t="s">
        <v>924</v>
      </c>
      <c r="B42" s="20" t="s">
        <v>39</v>
      </c>
      <c r="C42" s="23" t="s">
        <v>996</v>
      </c>
      <c r="D42" s="20" t="s">
        <v>672</v>
      </c>
      <c r="E42" s="20">
        <v>0</v>
      </c>
      <c r="F42" s="20">
        <v>4.2860000000000001E-6</v>
      </c>
      <c r="G42" s="20" t="s">
        <v>20</v>
      </c>
      <c r="H42" s="20" t="s">
        <v>20</v>
      </c>
      <c r="I42" s="20" t="s">
        <v>657</v>
      </c>
      <c r="J42" s="20" t="s">
        <v>144</v>
      </c>
    </row>
    <row r="43" spans="1:10">
      <c r="A43" s="20" t="s">
        <v>924</v>
      </c>
      <c r="B43" s="20" t="s">
        <v>39</v>
      </c>
      <c r="C43" s="23" t="s">
        <v>997</v>
      </c>
      <c r="D43" s="20" t="s">
        <v>672</v>
      </c>
      <c r="E43" s="20">
        <v>9.5070000000000006E-6</v>
      </c>
      <c r="F43" s="20">
        <v>4.3279999999999999E-6</v>
      </c>
      <c r="G43" s="20" t="s">
        <v>20</v>
      </c>
      <c r="H43" s="20" t="s">
        <v>20</v>
      </c>
      <c r="I43" s="20" t="s">
        <v>657</v>
      </c>
      <c r="J43" s="20" t="s">
        <v>144</v>
      </c>
    </row>
    <row r="44" spans="1:10">
      <c r="A44" s="20" t="s">
        <v>924</v>
      </c>
      <c r="B44" s="20" t="s">
        <v>39</v>
      </c>
      <c r="C44" s="23" t="s">
        <v>998</v>
      </c>
      <c r="D44" s="20" t="s">
        <v>672</v>
      </c>
      <c r="E44" s="20">
        <v>0</v>
      </c>
      <c r="F44" s="20">
        <v>9.4909999999999994E-6</v>
      </c>
      <c r="G44" s="20" t="s">
        <v>20</v>
      </c>
      <c r="H44" s="20" t="s">
        <v>20</v>
      </c>
      <c r="I44" s="20" t="s">
        <v>657</v>
      </c>
      <c r="J44" s="20" t="s">
        <v>144</v>
      </c>
    </row>
    <row r="45" spans="1:10">
      <c r="A45" s="20" t="s">
        <v>924</v>
      </c>
      <c r="B45" s="20" t="s">
        <v>39</v>
      </c>
      <c r="C45" s="23" t="s">
        <v>999</v>
      </c>
      <c r="D45" s="20" t="s">
        <v>672</v>
      </c>
      <c r="E45" s="20">
        <v>2.989E-5</v>
      </c>
      <c r="F45" s="20">
        <v>2.847E-5</v>
      </c>
      <c r="G45" s="20" t="s">
        <v>20</v>
      </c>
      <c r="H45" s="20" t="s">
        <v>20</v>
      </c>
      <c r="I45" s="20" t="s">
        <v>657</v>
      </c>
      <c r="J45" s="20" t="s">
        <v>144</v>
      </c>
    </row>
    <row r="46" spans="1:10">
      <c r="A46" s="20" t="s">
        <v>924</v>
      </c>
      <c r="B46" s="20" t="s">
        <v>39</v>
      </c>
      <c r="C46" s="23" t="s">
        <v>1000</v>
      </c>
      <c r="D46" s="20" t="s">
        <v>672</v>
      </c>
      <c r="E46" s="20">
        <v>0</v>
      </c>
      <c r="F46" s="20">
        <v>4.121E-6</v>
      </c>
      <c r="G46" s="20" t="s">
        <v>20</v>
      </c>
      <c r="H46" s="20" t="s">
        <v>20</v>
      </c>
      <c r="I46" s="20" t="s">
        <v>657</v>
      </c>
      <c r="J46" s="20" t="s">
        <v>144</v>
      </c>
    </row>
    <row r="47" spans="1:10">
      <c r="A47" s="20" t="s">
        <v>924</v>
      </c>
      <c r="B47" s="20" t="s">
        <v>1001</v>
      </c>
      <c r="C47" s="20" t="s">
        <v>1002</v>
      </c>
      <c r="D47" s="20" t="s">
        <v>672</v>
      </c>
      <c r="E47" s="20">
        <v>8.9709999999999993E-6</v>
      </c>
      <c r="F47" s="20">
        <v>4.0709999999999996E-6</v>
      </c>
      <c r="G47" s="20" t="s">
        <v>20</v>
      </c>
      <c r="H47" s="20" t="s">
        <v>16</v>
      </c>
      <c r="I47" s="20" t="s">
        <v>16</v>
      </c>
      <c r="J47" s="20" t="s">
        <v>144</v>
      </c>
    </row>
    <row r="48" spans="1:10">
      <c r="A48" s="20" t="s">
        <v>924</v>
      </c>
      <c r="B48" s="20" t="s">
        <v>1003</v>
      </c>
      <c r="C48" s="20" t="s">
        <v>1004</v>
      </c>
      <c r="D48" s="20" t="s">
        <v>672</v>
      </c>
      <c r="E48" s="20" t="s">
        <v>672</v>
      </c>
      <c r="F48" s="20" t="s">
        <v>672</v>
      </c>
      <c r="G48" s="20" t="s">
        <v>20</v>
      </c>
      <c r="H48" s="20" t="s">
        <v>16</v>
      </c>
      <c r="I48" s="20" t="s">
        <v>20</v>
      </c>
      <c r="J48" s="20" t="s">
        <v>144</v>
      </c>
    </row>
    <row r="49" spans="1:12">
      <c r="K49" s="23">
        <f>SUM(K2:K48)</f>
        <v>11</v>
      </c>
    </row>
    <row r="50" spans="1:12">
      <c r="C50" s="25" t="s">
        <v>769</v>
      </c>
      <c r="D50" s="26">
        <f>SUM(D2:D48)</f>
        <v>3.8924274593064411E-4</v>
      </c>
      <c r="E50" s="26">
        <f t="shared" ref="E50:F50" si="1">SUM(E2:E48)</f>
        <v>8.3594199999999989E-4</v>
      </c>
      <c r="F50" s="26">
        <f t="shared" si="1"/>
        <v>1.3737340000000004E-3</v>
      </c>
      <c r="K50" s="27" t="s">
        <v>129</v>
      </c>
      <c r="L50" s="27" t="s">
        <v>130</v>
      </c>
    </row>
    <row r="51" spans="1:12">
      <c r="D51" s="26"/>
      <c r="E51" s="26"/>
      <c r="F51" s="26"/>
      <c r="K51" s="28">
        <v>111468</v>
      </c>
      <c r="L51" s="28">
        <v>245642</v>
      </c>
    </row>
    <row r="52" spans="1:12">
      <c r="D52" s="26"/>
      <c r="E52" s="26"/>
      <c r="F52" s="26"/>
      <c r="K52" s="28">
        <f>K51*E50</f>
        <v>93.180782855999993</v>
      </c>
      <c r="L52" s="28">
        <f>L51*F50</f>
        <v>337.44676722800011</v>
      </c>
    </row>
    <row r="53" spans="1:12">
      <c r="D53" s="20">
        <v>3.89243E-4</v>
      </c>
      <c r="E53" s="20">
        <v>1.94324E-4</v>
      </c>
      <c r="F53" s="20">
        <v>6.9635599999999997E-4</v>
      </c>
      <c r="H53" s="30">
        <f>D53*D53*100000</f>
        <v>1.51510113049E-2</v>
      </c>
      <c r="I53" s="30">
        <f t="shared" ref="I53:J53" si="2">E53*E53*100000</f>
        <v>3.7761816976000003E-3</v>
      </c>
      <c r="J53" s="30">
        <f t="shared" si="2"/>
        <v>4.84911678736E-2</v>
      </c>
      <c r="K53" s="27" t="s">
        <v>131</v>
      </c>
      <c r="L53" s="27"/>
    </row>
    <row r="54" spans="1:12">
      <c r="D54" s="20"/>
      <c r="E54" s="20"/>
      <c r="F54" s="20"/>
      <c r="H54" s="30"/>
      <c r="I54" s="30"/>
      <c r="J54" s="30"/>
      <c r="K54" s="28" t="s">
        <v>132</v>
      </c>
      <c r="L54" s="28"/>
    </row>
    <row r="55" spans="1:12">
      <c r="D55" s="20">
        <v>8.3432000000000005E-4</v>
      </c>
      <c r="E55" s="20">
        <v>6.73455E-4</v>
      </c>
      <c r="F55" s="20">
        <v>1.0220030000000001E-3</v>
      </c>
      <c r="H55" s="30">
        <f>D55*D55*100000</f>
        <v>6.9608986240000004E-2</v>
      </c>
      <c r="I55" s="30">
        <f t="shared" ref="I55:J55" si="3">E55*E55*100000</f>
        <v>4.5354163702499999E-2</v>
      </c>
      <c r="J55" s="30">
        <f t="shared" si="3"/>
        <v>0.1044490132009</v>
      </c>
      <c r="K55" s="28">
        <v>28260</v>
      </c>
      <c r="L55" s="28"/>
    </row>
    <row r="56" spans="1:12">
      <c r="D56" s="20"/>
      <c r="E56" s="20"/>
      <c r="F56" s="20"/>
      <c r="H56" s="30"/>
      <c r="I56" s="30"/>
      <c r="J56" s="30"/>
      <c r="K56" s="23">
        <v>11</v>
      </c>
    </row>
    <row r="57" spans="1:12">
      <c r="D57" s="20">
        <v>1.371915E-3</v>
      </c>
      <c r="E57" s="20">
        <v>1.2294199999999999E-3</v>
      </c>
      <c r="F57" s="20">
        <v>1.5263760000000001E-3</v>
      </c>
      <c r="H57" s="30">
        <f>D57*D57*100000</f>
        <v>0.18821507672250001</v>
      </c>
      <c r="I57" s="30">
        <f t="shared" ref="I57:J57" si="4">E57*E57*100000</f>
        <v>0.15114735363999998</v>
      </c>
      <c r="J57" s="30">
        <f t="shared" si="4"/>
        <v>0.2329823693376</v>
      </c>
    </row>
    <row r="59" spans="1:12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2">
      <c r="A60" s="20"/>
      <c r="B60" s="20"/>
      <c r="C60" s="20"/>
      <c r="D60" s="20"/>
      <c r="E60" s="20"/>
      <c r="F60" s="20"/>
      <c r="G60" s="20"/>
      <c r="H60" s="20"/>
      <c r="I60" s="20"/>
      <c r="J60" s="20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4BB70-5EBB-0E46-ACC9-81F8C0C5B980}">
  <dimension ref="A1:P251"/>
  <sheetViews>
    <sheetView workbookViewId="0">
      <selection activeCell="A3" sqref="A3"/>
    </sheetView>
  </sheetViews>
  <sheetFormatPr baseColWidth="10" defaultRowHeight="15"/>
  <cols>
    <col min="1" max="1" width="20" style="3" customWidth="1"/>
    <col min="2" max="2" width="19.33203125" style="3" customWidth="1"/>
    <col min="3" max="3" width="12.33203125" style="3" customWidth="1"/>
    <col min="4" max="5" width="10.83203125" style="3"/>
    <col min="6" max="6" width="12" style="3" customWidth="1"/>
    <col min="7" max="8" width="12" style="3" bestFit="1" customWidth="1"/>
    <col min="9" max="9" width="9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1005</v>
      </c>
      <c r="B2" s="3" t="s">
        <v>39</v>
      </c>
      <c r="C2" s="3" t="s">
        <v>1006</v>
      </c>
      <c r="D2" s="3" t="s">
        <v>311</v>
      </c>
      <c r="E2" s="3">
        <v>0</v>
      </c>
      <c r="F2" s="37">
        <v>0</v>
      </c>
    </row>
    <row r="3" spans="1:12">
      <c r="A3" s="3" t="s">
        <v>1005</v>
      </c>
      <c r="B3" s="3" t="s">
        <v>1007</v>
      </c>
      <c r="C3" s="3" t="s">
        <v>1008</v>
      </c>
      <c r="D3" s="3" t="s">
        <v>20</v>
      </c>
      <c r="E3" s="3">
        <v>1</v>
      </c>
      <c r="F3" s="4">
        <f t="shared" ref="F3:F11" si="0">E3/28260</f>
        <v>3.5385704175513094E-5</v>
      </c>
      <c r="G3" s="3">
        <v>6.3150000000000004E-5</v>
      </c>
      <c r="H3" s="3">
        <v>5.4119999999999997E-5</v>
      </c>
      <c r="I3" s="3" t="s">
        <v>16</v>
      </c>
      <c r="J3" s="3" t="s">
        <v>17</v>
      </c>
    </row>
    <row r="4" spans="1:12">
      <c r="A4" s="3" t="s">
        <v>1005</v>
      </c>
      <c r="B4" s="3" t="s">
        <v>1009</v>
      </c>
      <c r="C4" s="3" t="s">
        <v>1010</v>
      </c>
      <c r="D4" s="3" t="s">
        <v>20</v>
      </c>
      <c r="E4" s="3">
        <v>1</v>
      </c>
      <c r="F4" s="4">
        <f t="shared" si="0"/>
        <v>3.5385704175513094E-5</v>
      </c>
      <c r="G4" s="3">
        <v>8.952E-6</v>
      </c>
      <c r="H4" s="3">
        <v>2.031E-5</v>
      </c>
      <c r="J4" s="3" t="s">
        <v>17</v>
      </c>
    </row>
    <row r="5" spans="1:12">
      <c r="A5" s="3" t="s">
        <v>1005</v>
      </c>
      <c r="B5" s="3" t="s">
        <v>1011</v>
      </c>
      <c r="C5" s="3" t="s">
        <v>1012</v>
      </c>
      <c r="D5" s="3" t="s">
        <v>20</v>
      </c>
      <c r="E5" s="3">
        <v>1</v>
      </c>
      <c r="F5" s="4">
        <f t="shared" si="0"/>
        <v>3.5385704175513094E-5</v>
      </c>
      <c r="G5" s="3">
        <v>2.368E-5</v>
      </c>
      <c r="H5" s="3">
        <v>2.1639999999999999E-5</v>
      </c>
      <c r="I5" s="3" t="s">
        <v>1013</v>
      </c>
      <c r="J5" s="3" t="s">
        <v>362</v>
      </c>
    </row>
    <row r="6" spans="1:12">
      <c r="A6" s="3" t="s">
        <v>1005</v>
      </c>
      <c r="B6" s="3" t="s">
        <v>1014</v>
      </c>
      <c r="C6" s="3" t="s">
        <v>1015</v>
      </c>
      <c r="D6" s="3" t="s">
        <v>20</v>
      </c>
      <c r="E6" s="3">
        <v>1</v>
      </c>
      <c r="F6" s="4">
        <f t="shared" si="0"/>
        <v>3.5385704175513094E-5</v>
      </c>
      <c r="G6" s="3">
        <v>3.9509999999999999E-5</v>
      </c>
      <c r="H6" s="3">
        <v>1.806E-5</v>
      </c>
      <c r="J6" s="3" t="s">
        <v>144</v>
      </c>
    </row>
    <row r="7" spans="1:12">
      <c r="A7" s="3" t="s">
        <v>1005</v>
      </c>
      <c r="B7" s="3" t="s">
        <v>1016</v>
      </c>
      <c r="C7" s="3" t="s">
        <v>1017</v>
      </c>
      <c r="D7" s="3" t="s">
        <v>20</v>
      </c>
      <c r="E7" s="3">
        <v>2</v>
      </c>
      <c r="F7" s="4">
        <f t="shared" si="0"/>
        <v>7.0771408351026188E-5</v>
      </c>
      <c r="G7" s="3">
        <v>1.5009999999999999E-4</v>
      </c>
      <c r="H7" s="3">
        <v>6.86E-5</v>
      </c>
      <c r="I7" s="3" t="s">
        <v>16</v>
      </c>
      <c r="J7" s="3" t="s">
        <v>144</v>
      </c>
    </row>
    <row r="8" spans="1:12">
      <c r="A8" s="3" t="s">
        <v>1005</v>
      </c>
      <c r="B8" s="3" t="s">
        <v>1018</v>
      </c>
      <c r="C8" s="3" t="s">
        <v>1019</v>
      </c>
      <c r="D8" s="3" t="s">
        <v>20</v>
      </c>
      <c r="E8" s="3">
        <v>2</v>
      </c>
      <c r="F8" s="4">
        <f t="shared" si="0"/>
        <v>7.0771408351026188E-5</v>
      </c>
      <c r="I8" s="3" t="s">
        <v>16</v>
      </c>
    </row>
    <row r="9" spans="1:12">
      <c r="A9" s="3" t="s">
        <v>1005</v>
      </c>
      <c r="B9" s="3" t="s">
        <v>1020</v>
      </c>
      <c r="C9" s="3" t="s">
        <v>1021</v>
      </c>
      <c r="D9" s="3" t="s">
        <v>20</v>
      </c>
      <c r="E9" s="3">
        <v>2</v>
      </c>
      <c r="F9" s="4">
        <f t="shared" si="0"/>
        <v>7.0771408351026188E-5</v>
      </c>
      <c r="L9" s="3" t="s">
        <v>36</v>
      </c>
    </row>
    <row r="10" spans="1:12">
      <c r="A10" s="3" t="s">
        <v>1005</v>
      </c>
      <c r="B10" s="3" t="s">
        <v>39</v>
      </c>
      <c r="C10" s="3" t="s">
        <v>1022</v>
      </c>
      <c r="D10" s="3" t="s">
        <v>20</v>
      </c>
      <c r="E10" s="3">
        <v>2</v>
      </c>
      <c r="F10" s="4">
        <f t="shared" si="0"/>
        <v>7.0771408351026188E-5</v>
      </c>
    </row>
    <row r="11" spans="1:12">
      <c r="A11" s="3" t="s">
        <v>1005</v>
      </c>
      <c r="B11" s="3" t="s">
        <v>1023</v>
      </c>
      <c r="C11" s="3" t="s">
        <v>1024</v>
      </c>
      <c r="D11" s="3" t="s">
        <v>311</v>
      </c>
      <c r="E11" s="3">
        <v>6</v>
      </c>
      <c r="F11" s="4">
        <f t="shared" si="0"/>
        <v>2.1231422505307856E-4</v>
      </c>
      <c r="G11" s="3">
        <v>3.9459999999999998E-5</v>
      </c>
      <c r="H11" s="3">
        <v>1.804E-5</v>
      </c>
      <c r="I11" s="3" t="s">
        <v>16</v>
      </c>
    </row>
    <row r="12" spans="1:12">
      <c r="A12" s="3" t="s">
        <v>1005</v>
      </c>
      <c r="B12" s="3" t="s">
        <v>1025</v>
      </c>
      <c r="C12" s="3" t="s">
        <v>1026</v>
      </c>
      <c r="I12" s="3" t="s">
        <v>16</v>
      </c>
    </row>
    <row r="13" spans="1:12">
      <c r="A13" s="3" t="s">
        <v>1005</v>
      </c>
      <c r="B13" s="3" t="s">
        <v>1027</v>
      </c>
      <c r="C13" s="3" t="s">
        <v>1028</v>
      </c>
      <c r="I13" s="3" t="s">
        <v>16</v>
      </c>
    </row>
    <row r="14" spans="1:12">
      <c r="A14" s="3" t="s">
        <v>1005</v>
      </c>
      <c r="B14" s="3" t="s">
        <v>1029</v>
      </c>
      <c r="C14" s="3" t="s">
        <v>1030</v>
      </c>
      <c r="I14" s="3" t="s">
        <v>16</v>
      </c>
      <c r="J14" s="3" t="s">
        <v>17</v>
      </c>
    </row>
    <row r="15" spans="1:12">
      <c r="A15" s="3" t="s">
        <v>1005</v>
      </c>
      <c r="B15" s="3" t="s">
        <v>1031</v>
      </c>
      <c r="C15" s="3" t="s">
        <v>1032</v>
      </c>
      <c r="G15" s="3">
        <v>0</v>
      </c>
      <c r="H15" s="3">
        <v>4.0609999999999997E-6</v>
      </c>
      <c r="I15" s="3" t="s">
        <v>16</v>
      </c>
    </row>
    <row r="16" spans="1:12">
      <c r="A16" s="3" t="s">
        <v>1005</v>
      </c>
      <c r="B16" s="3" t="s">
        <v>1033</v>
      </c>
      <c r="C16" s="3" t="s">
        <v>1034</v>
      </c>
      <c r="G16" s="3">
        <v>1.3349999999999999E-4</v>
      </c>
      <c r="H16" s="3">
        <v>6.4659999999999994E-5</v>
      </c>
      <c r="I16" s="3" t="s">
        <v>16</v>
      </c>
    </row>
    <row r="17" spans="1:10">
      <c r="A17" s="3" t="s">
        <v>1005</v>
      </c>
      <c r="B17" s="3" t="s">
        <v>1035</v>
      </c>
      <c r="C17" s="3" t="s">
        <v>1036</v>
      </c>
      <c r="G17" s="3">
        <v>8.952E-6</v>
      </c>
      <c r="H17" s="3">
        <v>4.0609999999999997E-6</v>
      </c>
      <c r="I17" s="3" t="s">
        <v>16</v>
      </c>
    </row>
    <row r="18" spans="1:10">
      <c r="A18" s="3" t="s">
        <v>1005</v>
      </c>
      <c r="B18" s="3" t="s">
        <v>1037</v>
      </c>
      <c r="C18" s="3" t="s">
        <v>1038</v>
      </c>
      <c r="G18" s="3">
        <v>3.1579999999999999E-5</v>
      </c>
      <c r="H18" s="3">
        <v>1.4430000000000001E-5</v>
      </c>
      <c r="I18" s="3" t="s">
        <v>16</v>
      </c>
      <c r="J18" s="3" t="s">
        <v>17</v>
      </c>
    </row>
    <row r="19" spans="1:10">
      <c r="A19" s="3" t="s">
        <v>1005</v>
      </c>
      <c r="B19" s="3" t="s">
        <v>1039</v>
      </c>
      <c r="C19" s="3" t="s">
        <v>1040</v>
      </c>
      <c r="G19" s="3">
        <v>2.686E-5</v>
      </c>
      <c r="H19" s="3">
        <v>1.218E-5</v>
      </c>
      <c r="I19" s="3" t="s">
        <v>16</v>
      </c>
      <c r="J19" s="3" t="s">
        <v>17</v>
      </c>
    </row>
    <row r="20" spans="1:10">
      <c r="A20" s="3" t="s">
        <v>1005</v>
      </c>
      <c r="B20" s="3" t="s">
        <v>1041</v>
      </c>
      <c r="C20" s="3" t="s">
        <v>1042</v>
      </c>
      <c r="I20" s="3" t="s">
        <v>16</v>
      </c>
    </row>
    <row r="21" spans="1:10">
      <c r="A21" s="3" t="s">
        <v>1005</v>
      </c>
      <c r="B21" s="3" t="s">
        <v>1043</v>
      </c>
      <c r="C21" s="3" t="s">
        <v>1044</v>
      </c>
      <c r="G21" s="3">
        <v>1.791E-5</v>
      </c>
      <c r="H21" s="3">
        <v>8.1270000000000003E-6</v>
      </c>
      <c r="I21" s="3" t="s">
        <v>16</v>
      </c>
      <c r="J21" s="3" t="s">
        <v>17</v>
      </c>
    </row>
    <row r="22" spans="1:10">
      <c r="A22" s="3" t="s">
        <v>1005</v>
      </c>
      <c r="B22" s="3" t="s">
        <v>1045</v>
      </c>
      <c r="C22" s="3" t="s">
        <v>1046</v>
      </c>
      <c r="I22" s="3" t="s">
        <v>16</v>
      </c>
      <c r="J22" s="3" t="s">
        <v>17</v>
      </c>
    </row>
    <row r="23" spans="1:10">
      <c r="A23" s="3" t="s">
        <v>1005</v>
      </c>
      <c r="B23" s="3" t="s">
        <v>1047</v>
      </c>
      <c r="C23" s="3" t="s">
        <v>1048</v>
      </c>
      <c r="I23" s="3" t="s">
        <v>16</v>
      </c>
      <c r="J23" s="3" t="s">
        <v>17</v>
      </c>
    </row>
    <row r="24" spans="1:10">
      <c r="A24" s="3" t="s">
        <v>1005</v>
      </c>
      <c r="B24" s="3" t="s">
        <v>1049</v>
      </c>
      <c r="C24" s="3" t="s">
        <v>1050</v>
      </c>
      <c r="G24" s="3">
        <v>8.9509999999999995E-6</v>
      </c>
      <c r="H24" s="3">
        <v>4.0609999999999997E-6</v>
      </c>
      <c r="I24" s="3" t="s">
        <v>16</v>
      </c>
      <c r="J24" s="3" t="s">
        <v>17</v>
      </c>
    </row>
    <row r="25" spans="1:10">
      <c r="A25" s="3" t="s">
        <v>1005</v>
      </c>
      <c r="B25" s="3" t="s">
        <v>1051</v>
      </c>
      <c r="C25" s="3" t="s">
        <v>1052</v>
      </c>
      <c r="G25" s="3">
        <v>9.0380000000000005E-6</v>
      </c>
      <c r="H25" s="3">
        <v>1.6359999999999999E-5</v>
      </c>
      <c r="I25" s="3" t="s">
        <v>16</v>
      </c>
    </row>
    <row r="26" spans="1:10">
      <c r="A26" s="3" t="s">
        <v>1005</v>
      </c>
      <c r="B26" s="3" t="s">
        <v>1053</v>
      </c>
      <c r="C26" s="3" t="s">
        <v>1054</v>
      </c>
      <c r="I26" s="3" t="s">
        <v>16</v>
      </c>
      <c r="J26" s="3" t="s">
        <v>17</v>
      </c>
    </row>
    <row r="27" spans="1:10">
      <c r="A27" s="3" t="s">
        <v>1005</v>
      </c>
      <c r="B27" s="3" t="s">
        <v>1055</v>
      </c>
      <c r="C27" s="3" t="s">
        <v>1056</v>
      </c>
      <c r="I27" s="3" t="s">
        <v>16</v>
      </c>
      <c r="J27" s="3" t="s">
        <v>17</v>
      </c>
    </row>
    <row r="28" spans="1:10">
      <c r="A28" s="3" t="s">
        <v>1005</v>
      </c>
      <c r="B28" s="3" t="s">
        <v>1057</v>
      </c>
      <c r="C28" s="3" t="s">
        <v>1058</v>
      </c>
      <c r="I28" s="3" t="s">
        <v>16</v>
      </c>
      <c r="J28" s="3" t="s">
        <v>17</v>
      </c>
    </row>
    <row r="29" spans="1:10">
      <c r="A29" s="3" t="s">
        <v>1005</v>
      </c>
      <c r="B29" s="3" t="s">
        <v>39</v>
      </c>
      <c r="C29" s="3" t="s">
        <v>1059</v>
      </c>
      <c r="G29" s="3">
        <v>6.6630000000000004E-5</v>
      </c>
      <c r="H29" s="3">
        <v>3.2280000000000003E-5</v>
      </c>
      <c r="I29" s="3" t="s">
        <v>16</v>
      </c>
      <c r="J29" s="3" t="s">
        <v>17</v>
      </c>
    </row>
    <row r="30" spans="1:10">
      <c r="A30" s="3" t="s">
        <v>1005</v>
      </c>
      <c r="B30" s="3" t="s">
        <v>39</v>
      </c>
      <c r="C30" s="3" t="s">
        <v>1060</v>
      </c>
      <c r="I30" s="3" t="s">
        <v>16</v>
      </c>
    </row>
    <row r="31" spans="1:10">
      <c r="A31" s="3" t="s">
        <v>1005</v>
      </c>
      <c r="B31" s="3" t="s">
        <v>39</v>
      </c>
      <c r="C31" s="3" t="s">
        <v>1061</v>
      </c>
      <c r="G31" s="3">
        <v>0</v>
      </c>
      <c r="H31" s="3">
        <v>2.8860000000000002E-5</v>
      </c>
      <c r="I31" s="3" t="s">
        <v>16</v>
      </c>
      <c r="J31" s="3" t="s">
        <v>17</v>
      </c>
    </row>
    <row r="32" spans="1:10">
      <c r="A32" s="3" t="s">
        <v>1005</v>
      </c>
      <c r="B32" s="3" t="s">
        <v>39</v>
      </c>
      <c r="C32" s="3" t="s">
        <v>1062</v>
      </c>
      <c r="I32" s="3" t="s">
        <v>16</v>
      </c>
    </row>
    <row r="33" spans="1:11">
      <c r="A33" s="3" t="s">
        <v>1005</v>
      </c>
      <c r="B33" s="3" t="s">
        <v>39</v>
      </c>
      <c r="C33" s="3" t="s">
        <v>1063</v>
      </c>
      <c r="I33" s="3" t="s">
        <v>16</v>
      </c>
    </row>
    <row r="34" spans="1:11">
      <c r="A34" s="3" t="s">
        <v>1005</v>
      </c>
      <c r="B34" s="3" t="s">
        <v>39</v>
      </c>
      <c r="C34" s="3" t="s">
        <v>1064</v>
      </c>
      <c r="I34" s="3" t="s">
        <v>16</v>
      </c>
    </row>
    <row r="35" spans="1:11">
      <c r="A35" s="3" t="s">
        <v>1005</v>
      </c>
      <c r="B35" s="3" t="s">
        <v>1065</v>
      </c>
      <c r="C35" s="3" t="s">
        <v>977</v>
      </c>
      <c r="G35" s="3">
        <v>1.791E-5</v>
      </c>
      <c r="H35" s="3">
        <v>8.123E-6</v>
      </c>
      <c r="I35" s="3" t="s">
        <v>16</v>
      </c>
      <c r="J35" s="3" t="s">
        <v>17</v>
      </c>
    </row>
    <row r="36" spans="1:11">
      <c r="A36" s="3" t="s">
        <v>1005</v>
      </c>
      <c r="B36" s="3" t="s">
        <v>1066</v>
      </c>
      <c r="C36" s="3" t="s">
        <v>1067</v>
      </c>
      <c r="G36" s="3">
        <v>0</v>
      </c>
      <c r="H36" s="3">
        <v>4.0609999999999997E-6</v>
      </c>
      <c r="I36" s="3" t="s">
        <v>16</v>
      </c>
      <c r="J36" s="3" t="s">
        <v>17</v>
      </c>
    </row>
    <row r="37" spans="1:11">
      <c r="A37" s="3" t="s">
        <v>1005</v>
      </c>
      <c r="B37" s="3" t="s">
        <v>1068</v>
      </c>
      <c r="C37" s="3" t="s">
        <v>1069</v>
      </c>
      <c r="G37" s="3">
        <v>3.5809999999999998E-5</v>
      </c>
      <c r="H37" s="3">
        <v>1.624E-5</v>
      </c>
      <c r="I37" s="3" t="s">
        <v>16</v>
      </c>
      <c r="J37" s="3" t="s">
        <v>17</v>
      </c>
    </row>
    <row r="38" spans="1:11">
      <c r="A38" s="3" t="s">
        <v>1005</v>
      </c>
      <c r="B38" s="3" t="s">
        <v>1070</v>
      </c>
      <c r="C38" s="3" t="s">
        <v>1071</v>
      </c>
      <c r="I38" s="3" t="s">
        <v>16</v>
      </c>
    </row>
    <row r="39" spans="1:11">
      <c r="A39" s="3" t="s">
        <v>1005</v>
      </c>
      <c r="B39" s="3" t="s">
        <v>1072</v>
      </c>
      <c r="C39" s="3" t="s">
        <v>1073</v>
      </c>
      <c r="I39" s="3" t="s">
        <v>16</v>
      </c>
      <c r="J39" s="3" t="s">
        <v>17</v>
      </c>
    </row>
    <row r="40" spans="1:11">
      <c r="A40" s="3" t="s">
        <v>1005</v>
      </c>
      <c r="B40" s="3" t="s">
        <v>1074</v>
      </c>
      <c r="C40" s="3" t="s">
        <v>1075</v>
      </c>
      <c r="I40" s="3" t="s">
        <v>16</v>
      </c>
      <c r="J40" s="3" t="s">
        <v>147</v>
      </c>
      <c r="K40" s="3" t="s">
        <v>17</v>
      </c>
    </row>
    <row r="41" spans="1:11">
      <c r="A41" s="3" t="s">
        <v>1005</v>
      </c>
      <c r="B41" s="3" t="s">
        <v>1076</v>
      </c>
      <c r="C41" s="3" t="s">
        <v>1077</v>
      </c>
      <c r="I41" s="3" t="s">
        <v>16</v>
      </c>
    </row>
    <row r="42" spans="1:11">
      <c r="A42" s="3" t="s">
        <v>1005</v>
      </c>
      <c r="B42" s="3" t="s">
        <v>39</v>
      </c>
      <c r="C42" s="3" t="s">
        <v>1078</v>
      </c>
      <c r="J42" s="3" t="s">
        <v>17</v>
      </c>
    </row>
    <row r="43" spans="1:11">
      <c r="A43" s="3" t="s">
        <v>1005</v>
      </c>
      <c r="B43" s="3" t="s">
        <v>1079</v>
      </c>
      <c r="C43" s="3" t="s">
        <v>1080</v>
      </c>
      <c r="J43" s="3" t="s">
        <v>144</v>
      </c>
    </row>
    <row r="44" spans="1:11">
      <c r="A44" s="3" t="s">
        <v>1005</v>
      </c>
      <c r="B44" s="3" t="s">
        <v>39</v>
      </c>
      <c r="C44" s="3" t="s">
        <v>1081</v>
      </c>
      <c r="J44" s="3" t="s">
        <v>17</v>
      </c>
    </row>
    <row r="45" spans="1:11">
      <c r="A45" s="3" t="s">
        <v>1005</v>
      </c>
      <c r="B45" s="3" t="s">
        <v>39</v>
      </c>
      <c r="C45" s="3" t="s">
        <v>1082</v>
      </c>
      <c r="G45" s="3">
        <v>1.7900000000000001E-5</v>
      </c>
      <c r="H45" s="3">
        <v>8.1210000000000007E-6</v>
      </c>
      <c r="J45" s="3" t="s">
        <v>144</v>
      </c>
    </row>
    <row r="46" spans="1:11">
      <c r="A46" s="3" t="s">
        <v>1005</v>
      </c>
      <c r="B46" s="3" t="s">
        <v>1083</v>
      </c>
      <c r="C46" s="3" t="s">
        <v>1084</v>
      </c>
      <c r="J46" s="3" t="s">
        <v>144</v>
      </c>
    </row>
    <row r="47" spans="1:11">
      <c r="A47" s="3" t="s">
        <v>1005</v>
      </c>
      <c r="B47" s="3" t="s">
        <v>1085</v>
      </c>
      <c r="C47" s="3" t="s">
        <v>1086</v>
      </c>
      <c r="J47" s="3" t="s">
        <v>17</v>
      </c>
    </row>
    <row r="48" spans="1:11">
      <c r="A48" s="3" t="s">
        <v>1005</v>
      </c>
      <c r="B48" s="3" t="s">
        <v>1087</v>
      </c>
      <c r="C48" s="3" t="s">
        <v>1088</v>
      </c>
      <c r="J48" s="3" t="s">
        <v>144</v>
      </c>
    </row>
    <row r="49" spans="1:16">
      <c r="A49" s="3" t="s">
        <v>1005</v>
      </c>
      <c r="B49" s="3" t="s">
        <v>1089</v>
      </c>
      <c r="C49" s="3" t="s">
        <v>1090</v>
      </c>
      <c r="J49" s="3" t="s">
        <v>17</v>
      </c>
    </row>
    <row r="50" spans="1:16">
      <c r="A50" s="3" t="s">
        <v>1005</v>
      </c>
      <c r="B50" s="3" t="s">
        <v>1091</v>
      </c>
      <c r="C50" s="3" t="s">
        <v>1092</v>
      </c>
      <c r="J50" s="3" t="s">
        <v>17</v>
      </c>
    </row>
    <row r="51" spans="1:16">
      <c r="A51" s="3" t="s">
        <v>1005</v>
      </c>
      <c r="B51" s="3" t="s">
        <v>1093</v>
      </c>
      <c r="C51" s="3" t="s">
        <v>564</v>
      </c>
      <c r="G51" s="3">
        <v>8.9509999999999995E-6</v>
      </c>
      <c r="H51" s="3">
        <v>4.0609999999999997E-6</v>
      </c>
      <c r="L51" s="3" t="s">
        <v>25</v>
      </c>
    </row>
    <row r="52" spans="1:16">
      <c r="A52" s="3" t="s">
        <v>1005</v>
      </c>
      <c r="B52" s="3" t="s">
        <v>1094</v>
      </c>
      <c r="C52" s="3" t="s">
        <v>1095</v>
      </c>
      <c r="G52" s="3">
        <v>8.9630000000000004E-6</v>
      </c>
      <c r="H52" s="3">
        <v>4.0659999999999997E-6</v>
      </c>
      <c r="L52" s="3" t="s">
        <v>25</v>
      </c>
    </row>
    <row r="53" spans="1:16">
      <c r="A53" s="3" t="s">
        <v>1005</v>
      </c>
      <c r="B53" s="3" t="s">
        <v>1096</v>
      </c>
      <c r="C53" s="3" t="s">
        <v>1097</v>
      </c>
      <c r="G53" s="3">
        <v>8.9639999999999992E-6</v>
      </c>
      <c r="H53" s="3">
        <v>8.1319999999999994E-6</v>
      </c>
      <c r="L53" s="3" t="s">
        <v>25</v>
      </c>
    </row>
    <row r="54" spans="1:16">
      <c r="A54" s="3" t="s">
        <v>1005</v>
      </c>
      <c r="B54" s="3" t="s">
        <v>1098</v>
      </c>
      <c r="C54" s="3" t="s">
        <v>1099</v>
      </c>
      <c r="G54" s="3">
        <v>8.952E-6</v>
      </c>
      <c r="H54" s="3">
        <v>4.0609999999999997E-6</v>
      </c>
      <c r="L54" s="3" t="s">
        <v>25</v>
      </c>
    </row>
    <row r="55" spans="1:16">
      <c r="A55" s="3" t="s">
        <v>1005</v>
      </c>
      <c r="B55" s="3" t="s">
        <v>1100</v>
      </c>
      <c r="C55" s="3" t="s">
        <v>1101</v>
      </c>
      <c r="G55" s="3">
        <v>0</v>
      </c>
      <c r="H55" s="3">
        <v>4.0609999999999997E-6</v>
      </c>
      <c r="L55" s="3" t="s">
        <v>25</v>
      </c>
    </row>
    <row r="56" spans="1:16">
      <c r="A56" s="3" t="s">
        <v>1005</v>
      </c>
      <c r="B56" s="3" t="s">
        <v>1102</v>
      </c>
      <c r="C56" s="3" t="s">
        <v>1103</v>
      </c>
      <c r="G56" s="3">
        <v>6.6630000000000004E-5</v>
      </c>
      <c r="H56" s="3">
        <v>3.2289999999999997E-5</v>
      </c>
      <c r="L56" s="3" t="s">
        <v>25</v>
      </c>
    </row>
    <row r="59" spans="1:16">
      <c r="M59" s="7" t="s">
        <v>128</v>
      </c>
      <c r="O59" s="6" t="s">
        <v>129</v>
      </c>
      <c r="P59" s="6" t="s">
        <v>130</v>
      </c>
    </row>
    <row r="60" spans="1:16">
      <c r="C60" s="6" t="s">
        <v>127</v>
      </c>
      <c r="E60" s="3">
        <f>SUM(E2:E59)</f>
        <v>18</v>
      </c>
      <c r="F60" s="3">
        <f t="shared" ref="F60:H60" si="1">SUM(F2:F59)</f>
        <v>6.3694267515923574E-4</v>
      </c>
      <c r="G60" s="3">
        <f t="shared" si="1"/>
        <v>8.0235299999999979E-4</v>
      </c>
      <c r="H60" s="3">
        <f t="shared" si="1"/>
        <v>4.8306599999999982E-4</v>
      </c>
      <c r="M60" s="8"/>
      <c r="O60" s="3">
        <v>126696</v>
      </c>
      <c r="P60" s="3">
        <v>277208</v>
      </c>
    </row>
    <row r="61" spans="1:16">
      <c r="O61" s="3">
        <f>O60*G60</f>
        <v>101.65491568799997</v>
      </c>
      <c r="P61" s="3">
        <f>P60*H60</f>
        <v>133.90975972799995</v>
      </c>
    </row>
    <row r="62" spans="1:16">
      <c r="O62" s="6" t="s">
        <v>131</v>
      </c>
    </row>
    <row r="63" spans="1:16">
      <c r="F63" s="3">
        <v>6.3694299999999995E-4</v>
      </c>
      <c r="G63" s="3">
        <v>3.7753500000000002E-4</v>
      </c>
      <c r="H63" s="3">
        <v>1.006458E-3</v>
      </c>
      <c r="J63" s="8">
        <f>F63*F63*100000</f>
        <v>4.0569638524899997E-2</v>
      </c>
      <c r="K63" s="8">
        <f t="shared" ref="K63:L63" si="2">G63*G63*100000</f>
        <v>1.4253267622500003E-2</v>
      </c>
      <c r="L63" s="8">
        <f t="shared" si="2"/>
        <v>0.1012957705764</v>
      </c>
      <c r="O63" s="3" t="s">
        <v>132</v>
      </c>
    </row>
    <row r="64" spans="1:16">
      <c r="O64" s="3">
        <v>28260</v>
      </c>
    </row>
    <row r="65" spans="6:15">
      <c r="F65" s="3">
        <v>8.0507699999999996E-4</v>
      </c>
      <c r="G65" s="3">
        <v>6.5649000000000002E-4</v>
      </c>
      <c r="H65" s="3">
        <v>9.7722400000000006E-4</v>
      </c>
      <c r="J65" s="8">
        <f>F65*F65*100000</f>
        <v>6.4814897592900003E-2</v>
      </c>
      <c r="K65" s="8">
        <f t="shared" ref="K65:L65" si="3">G65*G65*100000</f>
        <v>4.3097912010000003E-2</v>
      </c>
      <c r="L65" s="8">
        <f t="shared" si="3"/>
        <v>9.5496674617600016E-2</v>
      </c>
      <c r="O65" s="3">
        <v>18</v>
      </c>
    </row>
    <row r="67" spans="6:15">
      <c r="F67" s="3">
        <v>4.8339200000000002E-4</v>
      </c>
      <c r="G67" s="3">
        <v>4.0503000000000002E-4</v>
      </c>
      <c r="H67" s="3">
        <v>5.7248499999999996E-4</v>
      </c>
      <c r="J67" s="8">
        <f>F67*F67*100000</f>
        <v>2.3366782566400002E-2</v>
      </c>
      <c r="K67" s="8">
        <f t="shared" ref="K67:L67" si="4">G67*G67*100000</f>
        <v>1.6404930089999999E-2</v>
      </c>
      <c r="L67" s="8">
        <f t="shared" si="4"/>
        <v>3.27739075225E-2</v>
      </c>
    </row>
    <row r="250" spans="6:8">
      <c r="F250" s="4">
        <f>SUM(F1:F249)</f>
        <v>3.1992973503184715E-3</v>
      </c>
      <c r="G250" s="4">
        <f t="shared" ref="G250:H250" si="5">SUM(G1:G249)</f>
        <v>3.0437609999999999E-3</v>
      </c>
      <c r="H250" s="4">
        <f t="shared" si="5"/>
        <v>3.5222989999999996E-3</v>
      </c>
    </row>
    <row r="251" spans="6:8">
      <c r="F251" s="3">
        <f>F250*F250</f>
        <v>1.0235503535754792E-5</v>
      </c>
      <c r="G251" s="3">
        <f>G250*G250</f>
        <v>9.2644810251209987E-6</v>
      </c>
      <c r="H251" s="3">
        <f>H250*H250</f>
        <v>1.2406590245400996E-5</v>
      </c>
    </row>
  </sheetData>
  <phoneticPr fontId="4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8FEC-E815-C848-B078-76085DB42787}">
  <dimension ref="A1:P401"/>
  <sheetViews>
    <sheetView workbookViewId="0">
      <selection activeCell="A2" sqref="A2"/>
    </sheetView>
  </sheetViews>
  <sheetFormatPr baseColWidth="10" defaultRowHeight="15"/>
  <cols>
    <col min="1" max="1" width="18.6640625" style="3" customWidth="1"/>
    <col min="2" max="2" width="18.83203125" style="3" customWidth="1"/>
    <col min="3" max="3" width="14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1104</v>
      </c>
      <c r="B2" s="3" t="s">
        <v>1105</v>
      </c>
      <c r="C2" s="3" t="s">
        <v>1106</v>
      </c>
      <c r="D2" s="3" t="s">
        <v>20</v>
      </c>
      <c r="E2" s="3">
        <v>1</v>
      </c>
      <c r="F2" s="4">
        <f t="shared" ref="F2:F11" si="0">E2/28260</f>
        <v>3.5385704175513094E-5</v>
      </c>
      <c r="G2" s="3">
        <v>8.952E-6</v>
      </c>
      <c r="H2" s="3">
        <v>4.0609999999999997E-6</v>
      </c>
      <c r="J2" s="3" t="s">
        <v>1107</v>
      </c>
    </row>
    <row r="3" spans="1:13">
      <c r="A3" s="3" t="s">
        <v>1104</v>
      </c>
      <c r="B3" s="3" t="s">
        <v>1108</v>
      </c>
      <c r="C3" s="3" t="s">
        <v>1109</v>
      </c>
      <c r="D3" s="3" t="s">
        <v>20</v>
      </c>
      <c r="E3" s="3">
        <v>1</v>
      </c>
      <c r="F3" s="4">
        <f t="shared" si="0"/>
        <v>3.5385704175513094E-5</v>
      </c>
      <c r="J3" s="3" t="s">
        <v>1107</v>
      </c>
    </row>
    <row r="4" spans="1:13">
      <c r="A4" s="3" t="s">
        <v>1104</v>
      </c>
      <c r="B4" s="3" t="s">
        <v>1110</v>
      </c>
      <c r="C4" s="3" t="s">
        <v>1111</v>
      </c>
      <c r="D4" s="3" t="s">
        <v>20</v>
      </c>
      <c r="E4" s="3">
        <v>1</v>
      </c>
      <c r="F4" s="4">
        <f t="shared" si="0"/>
        <v>3.5385704175513094E-5</v>
      </c>
      <c r="I4" s="3" t="s">
        <v>16</v>
      </c>
      <c r="J4" s="3" t="s">
        <v>1107</v>
      </c>
    </row>
    <row r="5" spans="1:13">
      <c r="A5" s="3" t="s">
        <v>1104</v>
      </c>
      <c r="B5" s="3" t="s">
        <v>1112</v>
      </c>
      <c r="C5" s="3" t="s">
        <v>1113</v>
      </c>
      <c r="D5" s="3" t="s">
        <v>20</v>
      </c>
      <c r="E5" s="3">
        <v>1</v>
      </c>
      <c r="F5" s="4">
        <f t="shared" si="0"/>
        <v>3.5385704175513094E-5</v>
      </c>
      <c r="G5" s="3">
        <v>0</v>
      </c>
      <c r="H5" s="3">
        <v>4.0609999999999997E-6</v>
      </c>
      <c r="I5" s="3" t="s">
        <v>16</v>
      </c>
    </row>
    <row r="6" spans="1:13">
      <c r="A6" s="3" t="s">
        <v>1104</v>
      </c>
      <c r="B6" s="3" t="s">
        <v>1114</v>
      </c>
      <c r="C6" s="3" t="s">
        <v>1115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3">
      <c r="A7" s="3" t="s">
        <v>1104</v>
      </c>
      <c r="B7" s="3" t="s">
        <v>39</v>
      </c>
      <c r="C7" s="3" t="s">
        <v>1116</v>
      </c>
      <c r="D7" s="3" t="s">
        <v>20</v>
      </c>
      <c r="E7" s="3">
        <v>1</v>
      </c>
      <c r="F7" s="4">
        <f t="shared" si="0"/>
        <v>3.5385704175513094E-5</v>
      </c>
      <c r="L7" s="3" t="s">
        <v>41</v>
      </c>
    </row>
    <row r="8" spans="1:13">
      <c r="A8" s="3" t="s">
        <v>1104</v>
      </c>
      <c r="B8" s="3" t="s">
        <v>1117</v>
      </c>
      <c r="C8" s="3" t="s">
        <v>1118</v>
      </c>
      <c r="D8" s="3" t="s">
        <v>20</v>
      </c>
      <c r="E8" s="3">
        <v>2</v>
      </c>
      <c r="F8" s="4">
        <f t="shared" si="0"/>
        <v>7.0771408351026188E-5</v>
      </c>
      <c r="J8" s="3" t="s">
        <v>1107</v>
      </c>
    </row>
    <row r="9" spans="1:13">
      <c r="A9" s="3" t="s">
        <v>1104</v>
      </c>
      <c r="B9" s="3" t="s">
        <v>1119</v>
      </c>
      <c r="C9" s="3" t="s">
        <v>1120</v>
      </c>
      <c r="D9" s="3" t="s">
        <v>20</v>
      </c>
      <c r="E9" s="3">
        <v>3</v>
      </c>
      <c r="F9" s="4">
        <f t="shared" si="0"/>
        <v>1.0615711252653928E-4</v>
      </c>
      <c r="G9" s="3">
        <v>7.8909999999999995E-6</v>
      </c>
      <c r="H9" s="3">
        <v>2.525E-5</v>
      </c>
      <c r="I9" s="3" t="s">
        <v>16</v>
      </c>
      <c r="J9" s="3" t="s">
        <v>17</v>
      </c>
    </row>
    <row r="10" spans="1:13">
      <c r="A10" s="3" t="s">
        <v>1104</v>
      </c>
      <c r="B10" s="3" t="s">
        <v>1121</v>
      </c>
      <c r="C10" s="3" t="s">
        <v>1122</v>
      </c>
      <c r="D10" s="3" t="s">
        <v>20</v>
      </c>
      <c r="E10" s="3">
        <v>4</v>
      </c>
      <c r="F10" s="4">
        <f t="shared" si="0"/>
        <v>1.4154281670205238E-4</v>
      </c>
      <c r="G10" s="3">
        <v>6.3150000000000004E-5</v>
      </c>
      <c r="H10" s="3">
        <v>1.7679999999999999E-4</v>
      </c>
      <c r="I10" s="3" t="s">
        <v>16</v>
      </c>
      <c r="J10" s="3" t="s">
        <v>1123</v>
      </c>
      <c r="K10" s="3" t="s">
        <v>144</v>
      </c>
    </row>
    <row r="11" spans="1:13">
      <c r="A11" s="3" t="s">
        <v>1104</v>
      </c>
      <c r="B11" s="3" t="s">
        <v>1124</v>
      </c>
      <c r="C11" s="3" t="s">
        <v>1125</v>
      </c>
      <c r="D11" s="3" t="s">
        <v>20</v>
      </c>
      <c r="E11" s="3">
        <v>8</v>
      </c>
      <c r="F11" s="4">
        <f t="shared" si="0"/>
        <v>2.8308563340410475E-4</v>
      </c>
      <c r="G11" s="3">
        <v>5.0509999999999997E-4</v>
      </c>
      <c r="H11" s="3">
        <v>2.4889999999999998E-4</v>
      </c>
      <c r="I11" s="3" t="s">
        <v>16</v>
      </c>
      <c r="J11" s="3" t="s">
        <v>1126</v>
      </c>
    </row>
    <row r="12" spans="1:13">
      <c r="A12" s="3" t="s">
        <v>1104</v>
      </c>
      <c r="B12" s="3" t="s">
        <v>1127</v>
      </c>
      <c r="C12" s="3" t="s">
        <v>1128</v>
      </c>
      <c r="G12" s="3">
        <v>0</v>
      </c>
      <c r="H12" s="3">
        <v>4.0609999999999997E-6</v>
      </c>
      <c r="J12" s="3" t="s">
        <v>1107</v>
      </c>
      <c r="M12" s="10" t="s">
        <v>1129</v>
      </c>
    </row>
    <row r="13" spans="1:13">
      <c r="A13" s="3" t="s">
        <v>1104</v>
      </c>
      <c r="B13" s="3" t="s">
        <v>1130</v>
      </c>
      <c r="C13" s="3" t="s">
        <v>1131</v>
      </c>
      <c r="I13" s="3" t="s">
        <v>16</v>
      </c>
      <c r="J13" s="3" t="s">
        <v>1107</v>
      </c>
    </row>
    <row r="14" spans="1:13">
      <c r="A14" s="3" t="s">
        <v>1104</v>
      </c>
      <c r="B14" s="3" t="s">
        <v>662</v>
      </c>
      <c r="C14" s="3" t="s">
        <v>1132</v>
      </c>
      <c r="I14" s="3" t="s">
        <v>16</v>
      </c>
      <c r="J14" s="3" t="s">
        <v>1107</v>
      </c>
    </row>
    <row r="15" spans="1:13">
      <c r="A15" s="3" t="s">
        <v>1104</v>
      </c>
      <c r="B15" s="3" t="s">
        <v>1133</v>
      </c>
      <c r="C15" s="3" t="s">
        <v>1134</v>
      </c>
      <c r="I15" s="3" t="s">
        <v>16</v>
      </c>
      <c r="J15" s="3" t="s">
        <v>1107</v>
      </c>
    </row>
    <row r="16" spans="1:13">
      <c r="A16" s="3" t="s">
        <v>1104</v>
      </c>
      <c r="B16" s="3" t="s">
        <v>1135</v>
      </c>
      <c r="C16" s="3" t="s">
        <v>1136</v>
      </c>
      <c r="G16" s="3">
        <v>2.3669999999999999E-5</v>
      </c>
      <c r="H16" s="3">
        <v>1.082E-5</v>
      </c>
      <c r="I16" s="3" t="s">
        <v>16</v>
      </c>
      <c r="J16" s="3" t="s">
        <v>1126</v>
      </c>
    </row>
    <row r="17" spans="1:11">
      <c r="A17" s="3" t="s">
        <v>1104</v>
      </c>
      <c r="B17" s="3" t="s">
        <v>1137</v>
      </c>
      <c r="C17" s="3" t="s">
        <v>1138</v>
      </c>
      <c r="J17" s="3" t="s">
        <v>1107</v>
      </c>
    </row>
    <row r="18" spans="1:11">
      <c r="A18" s="3" t="s">
        <v>1104</v>
      </c>
      <c r="B18" s="3" t="s">
        <v>1139</v>
      </c>
      <c r="C18" s="3" t="s">
        <v>1140</v>
      </c>
      <c r="G18" s="3">
        <v>8.9509999999999995E-6</v>
      </c>
      <c r="H18" s="3">
        <v>8.1210000000000007E-6</v>
      </c>
      <c r="I18" s="3" t="s">
        <v>16</v>
      </c>
      <c r="J18" s="3" t="s">
        <v>1126</v>
      </c>
    </row>
    <row r="19" spans="1:11">
      <c r="A19" s="3" t="s">
        <v>1104</v>
      </c>
      <c r="B19" s="3" t="s">
        <v>1141</v>
      </c>
      <c r="C19" s="3" t="s">
        <v>1142</v>
      </c>
      <c r="J19" s="3" t="s">
        <v>1107</v>
      </c>
    </row>
    <row r="20" spans="1:11">
      <c r="A20" s="3" t="s">
        <v>1104</v>
      </c>
      <c r="B20" s="3" t="s">
        <v>1141</v>
      </c>
      <c r="C20" s="3" t="s">
        <v>1143</v>
      </c>
      <c r="J20" s="3" t="s">
        <v>1107</v>
      </c>
    </row>
    <row r="21" spans="1:11">
      <c r="A21" s="3" t="s">
        <v>1104</v>
      </c>
      <c r="B21" s="3" t="s">
        <v>1144</v>
      </c>
      <c r="C21" s="3" t="s">
        <v>1145</v>
      </c>
      <c r="J21" s="3" t="s">
        <v>1107</v>
      </c>
    </row>
    <row r="22" spans="1:11">
      <c r="A22" s="3" t="s">
        <v>1104</v>
      </c>
      <c r="B22" s="3" t="s">
        <v>1146</v>
      </c>
      <c r="C22" s="3" t="s">
        <v>1147</v>
      </c>
      <c r="I22" s="3" t="s">
        <v>16</v>
      </c>
      <c r="J22" s="3" t="s">
        <v>1126</v>
      </c>
    </row>
    <row r="23" spans="1:11">
      <c r="A23" s="3" t="s">
        <v>1104</v>
      </c>
      <c r="B23" s="3" t="s">
        <v>1148</v>
      </c>
      <c r="C23" s="3" t="s">
        <v>1149</v>
      </c>
      <c r="I23" s="3" t="s">
        <v>16</v>
      </c>
      <c r="J23" s="3" t="s">
        <v>1107</v>
      </c>
    </row>
    <row r="24" spans="1:11">
      <c r="A24" s="3" t="s">
        <v>1104</v>
      </c>
      <c r="B24" s="3" t="s">
        <v>1150</v>
      </c>
      <c r="C24" s="3" t="s">
        <v>1151</v>
      </c>
      <c r="J24" s="3" t="s">
        <v>147</v>
      </c>
      <c r="K24" s="3" t="s">
        <v>1107</v>
      </c>
    </row>
    <row r="25" spans="1:11">
      <c r="A25" s="3" t="s">
        <v>1104</v>
      </c>
      <c r="B25" s="3" t="s">
        <v>1152</v>
      </c>
      <c r="C25" s="3" t="s">
        <v>1153</v>
      </c>
      <c r="I25" s="3" t="s">
        <v>16</v>
      </c>
      <c r="J25" s="3" t="s">
        <v>1107</v>
      </c>
    </row>
    <row r="26" spans="1:11">
      <c r="A26" s="3" t="s">
        <v>1104</v>
      </c>
      <c r="B26" s="3" t="s">
        <v>1154</v>
      </c>
      <c r="C26" s="3" t="s">
        <v>1155</v>
      </c>
      <c r="J26" s="3" t="s">
        <v>1107</v>
      </c>
    </row>
    <row r="27" spans="1:11">
      <c r="A27" s="3" t="s">
        <v>1104</v>
      </c>
      <c r="B27" s="3" t="s">
        <v>1156</v>
      </c>
      <c r="C27" s="3" t="s">
        <v>1157</v>
      </c>
      <c r="J27" s="3" t="s">
        <v>1107</v>
      </c>
    </row>
    <row r="28" spans="1:11">
      <c r="A28" s="3" t="s">
        <v>1104</v>
      </c>
      <c r="B28" s="3" t="s">
        <v>1158</v>
      </c>
      <c r="C28" s="3" t="s">
        <v>1159</v>
      </c>
      <c r="I28" s="3" t="s">
        <v>16</v>
      </c>
      <c r="J28" s="3" t="s">
        <v>1107</v>
      </c>
    </row>
    <row r="29" spans="1:11">
      <c r="A29" s="3" t="s">
        <v>1104</v>
      </c>
      <c r="B29" s="3" t="s">
        <v>1114</v>
      </c>
      <c r="C29" s="3" t="s">
        <v>1160</v>
      </c>
      <c r="J29" s="3" t="s">
        <v>1107</v>
      </c>
    </row>
    <row r="30" spans="1:11">
      <c r="A30" s="3" t="s">
        <v>1104</v>
      </c>
      <c r="B30" s="3" t="s">
        <v>1161</v>
      </c>
      <c r="C30" s="3" t="s">
        <v>1162</v>
      </c>
      <c r="I30" s="3" t="s">
        <v>16</v>
      </c>
      <c r="J30" s="3" t="s">
        <v>1107</v>
      </c>
    </row>
    <row r="31" spans="1:11">
      <c r="A31" s="3" t="s">
        <v>1104</v>
      </c>
      <c r="B31" s="3" t="s">
        <v>1163</v>
      </c>
      <c r="C31" s="3" t="s">
        <v>1164</v>
      </c>
      <c r="J31" s="3" t="s">
        <v>1107</v>
      </c>
    </row>
    <row r="32" spans="1:11">
      <c r="A32" s="3" t="s">
        <v>1104</v>
      </c>
      <c r="B32" s="3" t="s">
        <v>1165</v>
      </c>
      <c r="C32" s="3" t="s">
        <v>1166</v>
      </c>
      <c r="I32" s="3" t="s">
        <v>1013</v>
      </c>
      <c r="J32" s="3" t="s">
        <v>17</v>
      </c>
    </row>
    <row r="33" spans="1:10">
      <c r="A33" s="3" t="s">
        <v>1104</v>
      </c>
      <c r="B33" s="3" t="s">
        <v>1167</v>
      </c>
      <c r="C33" s="3" t="s">
        <v>1168</v>
      </c>
      <c r="J33" s="3" t="s">
        <v>17</v>
      </c>
    </row>
    <row r="34" spans="1:10">
      <c r="A34" s="3" t="s">
        <v>1104</v>
      </c>
      <c r="B34" s="3" t="s">
        <v>1169</v>
      </c>
      <c r="C34" s="3" t="s">
        <v>1170</v>
      </c>
      <c r="I34" s="3" t="s">
        <v>16</v>
      </c>
      <c r="J34" s="3" t="s">
        <v>17</v>
      </c>
    </row>
    <row r="35" spans="1:10">
      <c r="A35" s="3" t="s">
        <v>1104</v>
      </c>
      <c r="B35" s="3" t="s">
        <v>1171</v>
      </c>
      <c r="C35" s="3" t="s">
        <v>149</v>
      </c>
      <c r="I35" s="3" t="s">
        <v>16</v>
      </c>
      <c r="J35" s="3" t="s">
        <v>17</v>
      </c>
    </row>
    <row r="36" spans="1:10">
      <c r="A36" s="3" t="s">
        <v>1104</v>
      </c>
      <c r="B36" s="3" t="s">
        <v>1172</v>
      </c>
      <c r="C36" s="3" t="s">
        <v>1173</v>
      </c>
      <c r="I36" s="3" t="s">
        <v>16</v>
      </c>
      <c r="J36" s="3" t="s">
        <v>17</v>
      </c>
    </row>
    <row r="37" spans="1:10">
      <c r="A37" s="3" t="s">
        <v>1104</v>
      </c>
      <c r="B37" s="3" t="s">
        <v>1174</v>
      </c>
      <c r="C37" s="3" t="s">
        <v>1175</v>
      </c>
      <c r="I37" s="3" t="s">
        <v>16</v>
      </c>
      <c r="J37" s="3" t="s">
        <v>17</v>
      </c>
    </row>
    <row r="38" spans="1:10">
      <c r="A38" s="3" t="s">
        <v>1104</v>
      </c>
      <c r="B38" s="3" t="s">
        <v>1176</v>
      </c>
      <c r="C38" s="3" t="s">
        <v>1177</v>
      </c>
      <c r="J38" s="3" t="s">
        <v>17</v>
      </c>
    </row>
    <row r="39" spans="1:10">
      <c r="A39" s="3" t="s">
        <v>1104</v>
      </c>
      <c r="B39" s="3" t="s">
        <v>1178</v>
      </c>
      <c r="C39" s="3" t="s">
        <v>1179</v>
      </c>
      <c r="J39" s="3" t="s">
        <v>17</v>
      </c>
    </row>
    <row r="40" spans="1:10">
      <c r="A40" s="3" t="s">
        <v>1104</v>
      </c>
      <c r="B40" s="3" t="s">
        <v>1180</v>
      </c>
      <c r="C40" s="3" t="s">
        <v>1181</v>
      </c>
      <c r="I40" s="3" t="s">
        <v>16</v>
      </c>
      <c r="J40" s="3" t="s">
        <v>17</v>
      </c>
    </row>
    <row r="41" spans="1:10">
      <c r="A41" s="3" t="s">
        <v>1104</v>
      </c>
      <c r="B41" s="3" t="s">
        <v>1182</v>
      </c>
      <c r="C41" s="3" t="s">
        <v>1183</v>
      </c>
      <c r="I41" s="3" t="s">
        <v>16</v>
      </c>
      <c r="J41" s="3" t="s">
        <v>17</v>
      </c>
    </row>
    <row r="42" spans="1:10">
      <c r="A42" s="3" t="s">
        <v>1104</v>
      </c>
      <c r="B42" s="3" t="s">
        <v>1184</v>
      </c>
      <c r="C42" s="3" t="s">
        <v>1185</v>
      </c>
      <c r="I42" s="3" t="s">
        <v>16</v>
      </c>
      <c r="J42" s="3" t="s">
        <v>17</v>
      </c>
    </row>
    <row r="43" spans="1:10">
      <c r="A43" s="3" t="s">
        <v>1104</v>
      </c>
      <c r="B43" s="3" t="s">
        <v>1186</v>
      </c>
      <c r="C43" s="3" t="s">
        <v>1187</v>
      </c>
      <c r="I43" s="3" t="s">
        <v>16</v>
      </c>
      <c r="J43" s="3" t="s">
        <v>17</v>
      </c>
    </row>
    <row r="44" spans="1:10">
      <c r="A44" s="3" t="s">
        <v>1104</v>
      </c>
      <c r="B44" s="3" t="s">
        <v>1188</v>
      </c>
      <c r="C44" s="3" t="s">
        <v>1189</v>
      </c>
      <c r="I44" s="3" t="s">
        <v>16</v>
      </c>
      <c r="J44" s="3" t="s">
        <v>17</v>
      </c>
    </row>
    <row r="45" spans="1:10">
      <c r="A45" s="3" t="s">
        <v>1104</v>
      </c>
      <c r="B45" s="3" t="s">
        <v>1190</v>
      </c>
      <c r="C45" s="3" t="s">
        <v>1191</v>
      </c>
      <c r="I45" s="3" t="s">
        <v>16</v>
      </c>
      <c r="J45" s="3" t="s">
        <v>17</v>
      </c>
    </row>
    <row r="46" spans="1:10">
      <c r="A46" s="3" t="s">
        <v>1104</v>
      </c>
      <c r="B46" s="3" t="s">
        <v>1190</v>
      </c>
      <c r="C46" s="3" t="s">
        <v>1192</v>
      </c>
      <c r="J46" s="3" t="s">
        <v>17</v>
      </c>
    </row>
    <row r="47" spans="1:10">
      <c r="A47" s="3" t="s">
        <v>1104</v>
      </c>
      <c r="B47" s="3" t="s">
        <v>1193</v>
      </c>
      <c r="C47" s="3" t="s">
        <v>1194</v>
      </c>
      <c r="I47" s="3" t="s">
        <v>16</v>
      </c>
    </row>
    <row r="48" spans="1:10">
      <c r="A48" s="3" t="s">
        <v>1104</v>
      </c>
      <c r="B48" s="3" t="s">
        <v>1195</v>
      </c>
      <c r="C48" s="3" t="s">
        <v>1196</v>
      </c>
      <c r="I48" s="3" t="s">
        <v>16</v>
      </c>
    </row>
    <row r="49" spans="1:9">
      <c r="A49" s="3" t="s">
        <v>1104</v>
      </c>
      <c r="B49" s="3" t="s">
        <v>1197</v>
      </c>
      <c r="C49" s="3" t="s">
        <v>1198</v>
      </c>
      <c r="I49" s="3" t="s">
        <v>16</v>
      </c>
    </row>
    <row r="50" spans="1:9">
      <c r="A50" s="3" t="s">
        <v>1104</v>
      </c>
      <c r="B50" s="3" t="s">
        <v>1199</v>
      </c>
      <c r="C50" s="3" t="s">
        <v>1200</v>
      </c>
      <c r="I50" s="3" t="s">
        <v>16</v>
      </c>
    </row>
    <row r="51" spans="1:9">
      <c r="A51" s="3" t="s">
        <v>1104</v>
      </c>
      <c r="B51" s="3" t="s">
        <v>1201</v>
      </c>
      <c r="C51" s="3" t="s">
        <v>1202</v>
      </c>
      <c r="G51" s="3">
        <v>0</v>
      </c>
      <c r="H51" s="3">
        <v>1.8029999999999998E-5</v>
      </c>
      <c r="I51" s="3" t="s">
        <v>16</v>
      </c>
    </row>
    <row r="52" spans="1:9">
      <c r="A52" s="3" t="s">
        <v>1104</v>
      </c>
      <c r="B52" s="3" t="s">
        <v>1203</v>
      </c>
      <c r="C52" s="3" t="s">
        <v>1204</v>
      </c>
      <c r="I52" s="3" t="s">
        <v>16</v>
      </c>
    </row>
    <row r="53" spans="1:9">
      <c r="A53" s="3" t="s">
        <v>1104</v>
      </c>
      <c r="B53" s="3" t="s">
        <v>1205</v>
      </c>
      <c r="C53" s="3" t="s">
        <v>1206</v>
      </c>
      <c r="I53" s="3" t="s">
        <v>16</v>
      </c>
    </row>
    <row r="54" spans="1:9">
      <c r="A54" s="3" t="s">
        <v>1104</v>
      </c>
      <c r="B54" s="3" t="s">
        <v>1207</v>
      </c>
      <c r="C54" s="3" t="s">
        <v>1208</v>
      </c>
      <c r="I54" s="3" t="s">
        <v>16</v>
      </c>
    </row>
    <row r="55" spans="1:9">
      <c r="A55" s="3" t="s">
        <v>1104</v>
      </c>
      <c r="B55" s="3" t="s">
        <v>1209</v>
      </c>
      <c r="C55" s="3" t="s">
        <v>1210</v>
      </c>
      <c r="I55" s="3" t="s">
        <v>16</v>
      </c>
    </row>
    <row r="56" spans="1:9">
      <c r="A56" s="3" t="s">
        <v>1104</v>
      </c>
      <c r="B56" s="3" t="s">
        <v>1211</v>
      </c>
      <c r="C56" s="3" t="s">
        <v>1212</v>
      </c>
      <c r="I56" s="3" t="s">
        <v>16</v>
      </c>
    </row>
    <row r="57" spans="1:9">
      <c r="A57" s="3" t="s">
        <v>1104</v>
      </c>
      <c r="B57" s="3" t="s">
        <v>1213</v>
      </c>
      <c r="C57" s="3" t="s">
        <v>1214</v>
      </c>
      <c r="I57" s="3" t="s">
        <v>16</v>
      </c>
    </row>
    <row r="58" spans="1:9">
      <c r="A58" s="3" t="s">
        <v>1104</v>
      </c>
      <c r="B58" s="3" t="s">
        <v>1215</v>
      </c>
      <c r="C58" s="3" t="s">
        <v>1216</v>
      </c>
      <c r="I58" s="3" t="s">
        <v>16</v>
      </c>
    </row>
    <row r="59" spans="1:9">
      <c r="A59" s="3" t="s">
        <v>1104</v>
      </c>
      <c r="B59" s="3" t="s">
        <v>1217</v>
      </c>
      <c r="C59" s="3" t="s">
        <v>1218</v>
      </c>
      <c r="I59" s="3" t="s">
        <v>16</v>
      </c>
    </row>
    <row r="60" spans="1:9">
      <c r="A60" s="3" t="s">
        <v>1104</v>
      </c>
      <c r="B60" s="3" t="s">
        <v>1219</v>
      </c>
      <c r="C60" s="3" t="s">
        <v>1220</v>
      </c>
      <c r="I60" s="3" t="s">
        <v>16</v>
      </c>
    </row>
    <row r="61" spans="1:9">
      <c r="A61" s="3" t="s">
        <v>1104</v>
      </c>
      <c r="B61" s="3" t="s">
        <v>1221</v>
      </c>
      <c r="C61" s="3" t="s">
        <v>1222</v>
      </c>
      <c r="I61" s="3" t="s">
        <v>16</v>
      </c>
    </row>
    <row r="62" spans="1:9">
      <c r="A62" s="3" t="s">
        <v>1104</v>
      </c>
      <c r="B62" s="3" t="s">
        <v>1223</v>
      </c>
      <c r="C62" s="3" t="s">
        <v>1224</v>
      </c>
      <c r="I62" s="3" t="s">
        <v>16</v>
      </c>
    </row>
    <row r="63" spans="1:9">
      <c r="A63" s="3" t="s">
        <v>1104</v>
      </c>
      <c r="B63" s="3" t="s">
        <v>1225</v>
      </c>
      <c r="C63" s="3" t="s">
        <v>1226</v>
      </c>
      <c r="I63" s="3" t="s">
        <v>16</v>
      </c>
    </row>
    <row r="64" spans="1:9">
      <c r="A64" s="3" t="s">
        <v>1104</v>
      </c>
      <c r="B64" s="3" t="s">
        <v>1227</v>
      </c>
      <c r="C64" s="3" t="s">
        <v>1228</v>
      </c>
      <c r="I64" s="3" t="s">
        <v>16</v>
      </c>
    </row>
    <row r="65" spans="1:9">
      <c r="A65" s="3" t="s">
        <v>1104</v>
      </c>
      <c r="B65" s="3" t="s">
        <v>1229</v>
      </c>
      <c r="C65" s="3" t="s">
        <v>1230</v>
      </c>
      <c r="I65" s="3" t="s">
        <v>16</v>
      </c>
    </row>
    <row r="66" spans="1:9">
      <c r="A66" s="3" t="s">
        <v>1104</v>
      </c>
      <c r="B66" s="3" t="s">
        <v>1231</v>
      </c>
      <c r="C66" s="3" t="s">
        <v>1232</v>
      </c>
      <c r="I66" s="3" t="s">
        <v>16</v>
      </c>
    </row>
    <row r="67" spans="1:9">
      <c r="A67" s="3" t="s">
        <v>1104</v>
      </c>
      <c r="B67" s="3" t="s">
        <v>1233</v>
      </c>
      <c r="C67" s="3" t="s">
        <v>1234</v>
      </c>
      <c r="I67" s="3" t="s">
        <v>16</v>
      </c>
    </row>
    <row r="68" spans="1:9">
      <c r="A68" s="3" t="s">
        <v>1104</v>
      </c>
      <c r="B68" s="3" t="s">
        <v>1235</v>
      </c>
      <c r="C68" s="3" t="s">
        <v>1236</v>
      </c>
      <c r="I68" s="3" t="s">
        <v>16</v>
      </c>
    </row>
    <row r="69" spans="1:9">
      <c r="A69" s="3" t="s">
        <v>1104</v>
      </c>
      <c r="B69" s="3" t="s">
        <v>1237</v>
      </c>
      <c r="C69" s="3" t="s">
        <v>1238</v>
      </c>
      <c r="I69" s="3" t="s">
        <v>16</v>
      </c>
    </row>
    <row r="70" spans="1:9">
      <c r="A70" s="3" t="s">
        <v>1104</v>
      </c>
      <c r="B70" s="3" t="s">
        <v>1239</v>
      </c>
      <c r="C70" s="3" t="s">
        <v>1240</v>
      </c>
      <c r="I70" s="3" t="s">
        <v>16</v>
      </c>
    </row>
    <row r="71" spans="1:9">
      <c r="A71" s="3" t="s">
        <v>1104</v>
      </c>
      <c r="B71" s="3" t="s">
        <v>1241</v>
      </c>
      <c r="C71" s="3" t="s">
        <v>1242</v>
      </c>
      <c r="I71" s="3" t="s">
        <v>16</v>
      </c>
    </row>
    <row r="72" spans="1:9">
      <c r="A72" s="3" t="s">
        <v>1104</v>
      </c>
      <c r="B72" s="3" t="s">
        <v>1243</v>
      </c>
      <c r="C72" s="3" t="s">
        <v>1244</v>
      </c>
      <c r="I72" s="3" t="s">
        <v>16</v>
      </c>
    </row>
    <row r="73" spans="1:9">
      <c r="A73" s="3" t="s">
        <v>1104</v>
      </c>
      <c r="B73" s="3" t="s">
        <v>1245</v>
      </c>
      <c r="C73" s="3" t="s">
        <v>1246</v>
      </c>
      <c r="I73" s="3" t="s">
        <v>16</v>
      </c>
    </row>
    <row r="74" spans="1:9">
      <c r="A74" s="3" t="s">
        <v>1104</v>
      </c>
      <c r="B74" s="3" t="s">
        <v>1247</v>
      </c>
      <c r="C74" s="3" t="s">
        <v>1248</v>
      </c>
      <c r="I74" s="3" t="s">
        <v>16</v>
      </c>
    </row>
    <row r="75" spans="1:9">
      <c r="A75" s="3" t="s">
        <v>1104</v>
      </c>
      <c r="B75" s="3" t="s">
        <v>1249</v>
      </c>
      <c r="C75" s="3" t="s">
        <v>1250</v>
      </c>
      <c r="I75" s="3" t="s">
        <v>16</v>
      </c>
    </row>
    <row r="76" spans="1:9">
      <c r="A76" s="3" t="s">
        <v>1104</v>
      </c>
      <c r="B76" s="3" t="s">
        <v>1251</v>
      </c>
      <c r="C76" s="3" t="s">
        <v>1252</v>
      </c>
      <c r="I76" s="3" t="s">
        <v>16</v>
      </c>
    </row>
    <row r="77" spans="1:9">
      <c r="A77" s="3" t="s">
        <v>1104</v>
      </c>
      <c r="B77" s="3" t="s">
        <v>1253</v>
      </c>
      <c r="C77" s="3" t="s">
        <v>1254</v>
      </c>
      <c r="I77" s="3" t="s">
        <v>16</v>
      </c>
    </row>
    <row r="78" spans="1:9">
      <c r="A78" s="3" t="s">
        <v>1104</v>
      </c>
      <c r="B78" s="3" t="s">
        <v>1255</v>
      </c>
      <c r="C78" s="3" t="s">
        <v>1256</v>
      </c>
      <c r="I78" s="3" t="s">
        <v>16</v>
      </c>
    </row>
    <row r="79" spans="1:9">
      <c r="A79" s="3" t="s">
        <v>1104</v>
      </c>
      <c r="B79" s="3" t="s">
        <v>1257</v>
      </c>
      <c r="C79" s="3" t="s">
        <v>1258</v>
      </c>
      <c r="I79" s="3" t="s">
        <v>16</v>
      </c>
    </row>
    <row r="80" spans="1:9">
      <c r="A80" s="3" t="s">
        <v>1104</v>
      </c>
      <c r="B80" s="3" t="s">
        <v>1259</v>
      </c>
      <c r="C80" s="3" t="s">
        <v>1260</v>
      </c>
      <c r="I80" s="3" t="s">
        <v>16</v>
      </c>
    </row>
    <row r="81" spans="1:9">
      <c r="A81" s="3" t="s">
        <v>1104</v>
      </c>
      <c r="B81" s="3" t="s">
        <v>1261</v>
      </c>
      <c r="C81" s="3" t="s">
        <v>1262</v>
      </c>
      <c r="I81" s="3" t="s">
        <v>16</v>
      </c>
    </row>
    <row r="82" spans="1:9">
      <c r="A82" s="3" t="s">
        <v>1104</v>
      </c>
      <c r="B82" s="3" t="s">
        <v>1263</v>
      </c>
      <c r="C82" s="3" t="s">
        <v>1264</v>
      </c>
      <c r="I82" s="3" t="s">
        <v>16</v>
      </c>
    </row>
    <row r="83" spans="1:9">
      <c r="A83" s="3" t="s">
        <v>1104</v>
      </c>
      <c r="B83" s="3" t="s">
        <v>1265</v>
      </c>
      <c r="C83" s="3" t="s">
        <v>1266</v>
      </c>
      <c r="I83" s="3" t="s">
        <v>16</v>
      </c>
    </row>
    <row r="84" spans="1:9">
      <c r="A84" s="3" t="s">
        <v>1104</v>
      </c>
      <c r="B84" s="3" t="s">
        <v>1267</v>
      </c>
      <c r="C84" s="3" t="s">
        <v>1268</v>
      </c>
      <c r="I84" s="3" t="s">
        <v>16</v>
      </c>
    </row>
    <row r="85" spans="1:9">
      <c r="A85" s="3" t="s">
        <v>1104</v>
      </c>
      <c r="B85" s="3" t="s">
        <v>1269</v>
      </c>
      <c r="C85" s="3" t="s">
        <v>1270</v>
      </c>
      <c r="I85" s="3" t="s">
        <v>16</v>
      </c>
    </row>
    <row r="86" spans="1:9">
      <c r="A86" s="3" t="s">
        <v>1104</v>
      </c>
      <c r="B86" s="3" t="s">
        <v>1271</v>
      </c>
      <c r="C86" s="3" t="s">
        <v>1272</v>
      </c>
      <c r="I86" s="3" t="s">
        <v>16</v>
      </c>
    </row>
    <row r="87" spans="1:9">
      <c r="A87" s="3" t="s">
        <v>1104</v>
      </c>
      <c r="B87" s="3" t="s">
        <v>1271</v>
      </c>
      <c r="C87" s="3" t="s">
        <v>1273</v>
      </c>
      <c r="I87" s="3" t="s">
        <v>16</v>
      </c>
    </row>
    <row r="88" spans="1:9">
      <c r="A88" s="3" t="s">
        <v>1104</v>
      </c>
      <c r="B88" s="3" t="s">
        <v>1274</v>
      </c>
      <c r="C88" s="3" t="s">
        <v>1275</v>
      </c>
      <c r="I88" s="3" t="s">
        <v>16</v>
      </c>
    </row>
    <row r="89" spans="1:9">
      <c r="A89" s="3" t="s">
        <v>1104</v>
      </c>
      <c r="B89" s="3" t="s">
        <v>1276</v>
      </c>
      <c r="C89" s="3" t="s">
        <v>1277</v>
      </c>
      <c r="I89" s="3" t="s">
        <v>16</v>
      </c>
    </row>
    <row r="90" spans="1:9">
      <c r="A90" s="3" t="s">
        <v>1104</v>
      </c>
      <c r="B90" s="3" t="s">
        <v>1278</v>
      </c>
      <c r="C90" s="3" t="s">
        <v>1279</v>
      </c>
      <c r="I90" s="3" t="s">
        <v>16</v>
      </c>
    </row>
    <row r="91" spans="1:9">
      <c r="A91" s="3" t="s">
        <v>1104</v>
      </c>
      <c r="B91" s="3" t="s">
        <v>1280</v>
      </c>
      <c r="C91" s="3" t="s">
        <v>1281</v>
      </c>
      <c r="I91" s="3" t="s">
        <v>16</v>
      </c>
    </row>
    <row r="92" spans="1:9">
      <c r="A92" s="3" t="s">
        <v>1104</v>
      </c>
      <c r="B92" s="3" t="s">
        <v>1282</v>
      </c>
      <c r="C92" s="3" t="s">
        <v>1283</v>
      </c>
      <c r="I92" s="3" t="s">
        <v>16</v>
      </c>
    </row>
    <row r="93" spans="1:9">
      <c r="A93" s="3" t="s">
        <v>1104</v>
      </c>
      <c r="B93" s="3" t="s">
        <v>1284</v>
      </c>
      <c r="C93" s="3" t="s">
        <v>1285</v>
      </c>
      <c r="I93" s="3" t="s">
        <v>16</v>
      </c>
    </row>
    <row r="94" spans="1:9">
      <c r="A94" s="3" t="s">
        <v>1104</v>
      </c>
      <c r="B94" s="3" t="s">
        <v>1286</v>
      </c>
      <c r="C94" s="3" t="s">
        <v>1287</v>
      </c>
      <c r="I94" s="3" t="s">
        <v>16</v>
      </c>
    </row>
    <row r="95" spans="1:9">
      <c r="A95" s="3" t="s">
        <v>1104</v>
      </c>
      <c r="B95" s="3" t="s">
        <v>1288</v>
      </c>
      <c r="C95" s="3" t="s">
        <v>1289</v>
      </c>
      <c r="I95" s="3" t="s">
        <v>16</v>
      </c>
    </row>
    <row r="96" spans="1:9">
      <c r="A96" s="3" t="s">
        <v>1104</v>
      </c>
      <c r="B96" s="3" t="s">
        <v>1182</v>
      </c>
      <c r="C96" s="3" t="s">
        <v>1290</v>
      </c>
      <c r="I96" s="3" t="s">
        <v>16</v>
      </c>
    </row>
    <row r="97" spans="1:9">
      <c r="A97" s="3" t="s">
        <v>1104</v>
      </c>
      <c r="B97" s="3" t="s">
        <v>1291</v>
      </c>
      <c r="C97" s="3" t="s">
        <v>1292</v>
      </c>
      <c r="I97" s="3" t="s">
        <v>16</v>
      </c>
    </row>
    <row r="98" spans="1:9">
      <c r="A98" s="3" t="s">
        <v>1104</v>
      </c>
      <c r="B98" s="3" t="s">
        <v>1293</v>
      </c>
      <c r="C98" s="3" t="s">
        <v>1294</v>
      </c>
      <c r="G98" s="3">
        <v>3.9449999999999997E-5</v>
      </c>
      <c r="H98" s="3">
        <v>1.804E-5</v>
      </c>
      <c r="I98" s="3" t="s">
        <v>16</v>
      </c>
    </row>
    <row r="99" spans="1:9">
      <c r="A99" s="3" t="s">
        <v>1104</v>
      </c>
      <c r="B99" s="3" t="s">
        <v>1295</v>
      </c>
      <c r="C99" s="3" t="s">
        <v>1296</v>
      </c>
      <c r="I99" s="3" t="s">
        <v>16</v>
      </c>
    </row>
    <row r="100" spans="1:9">
      <c r="A100" s="3" t="s">
        <v>1104</v>
      </c>
      <c r="B100" s="3" t="s">
        <v>440</v>
      </c>
      <c r="C100" s="3" t="s">
        <v>441</v>
      </c>
      <c r="I100" s="3" t="s">
        <v>16</v>
      </c>
    </row>
    <row r="101" spans="1:9">
      <c r="A101" s="3" t="s">
        <v>1104</v>
      </c>
      <c r="B101" s="3" t="s">
        <v>1297</v>
      </c>
      <c r="C101" s="3" t="s">
        <v>1298</v>
      </c>
      <c r="I101" s="3" t="s">
        <v>16</v>
      </c>
    </row>
    <row r="102" spans="1:9">
      <c r="A102" s="3" t="s">
        <v>1104</v>
      </c>
      <c r="B102" s="3" t="s">
        <v>1299</v>
      </c>
      <c r="C102" s="3" t="s">
        <v>1300</v>
      </c>
      <c r="G102" s="3">
        <v>0</v>
      </c>
      <c r="H102" s="3">
        <v>4.0609999999999997E-6</v>
      </c>
      <c r="I102" s="3" t="s">
        <v>16</v>
      </c>
    </row>
    <row r="103" spans="1:9">
      <c r="A103" s="3" t="s">
        <v>1104</v>
      </c>
      <c r="B103" s="3" t="s">
        <v>1301</v>
      </c>
      <c r="C103" s="3" t="s">
        <v>1302</v>
      </c>
      <c r="I103" s="3" t="s">
        <v>16</v>
      </c>
    </row>
    <row r="104" spans="1:9">
      <c r="A104" s="3" t="s">
        <v>1104</v>
      </c>
      <c r="B104" s="3" t="s">
        <v>1303</v>
      </c>
      <c r="C104" s="3" t="s">
        <v>1304</v>
      </c>
      <c r="G104" s="3">
        <v>3.9629999999999998E-5</v>
      </c>
      <c r="H104" s="3">
        <v>2.173E-5</v>
      </c>
      <c r="I104" s="3" t="s">
        <v>16</v>
      </c>
    </row>
    <row r="105" spans="1:9">
      <c r="A105" s="3" t="s">
        <v>1104</v>
      </c>
      <c r="B105" s="3" t="s">
        <v>1305</v>
      </c>
      <c r="C105" s="3" t="s">
        <v>1306</v>
      </c>
      <c r="G105" s="3">
        <v>0</v>
      </c>
      <c r="H105" s="3">
        <v>1.6330000000000001E-5</v>
      </c>
      <c r="I105" s="3" t="s">
        <v>16</v>
      </c>
    </row>
    <row r="106" spans="1:9">
      <c r="A106" s="3" t="s">
        <v>1104</v>
      </c>
      <c r="B106" s="3" t="s">
        <v>1307</v>
      </c>
      <c r="C106" s="3" t="s">
        <v>1308</v>
      </c>
      <c r="I106" s="3" t="s">
        <v>16</v>
      </c>
    </row>
    <row r="107" spans="1:9">
      <c r="A107" s="3" t="s">
        <v>1104</v>
      </c>
      <c r="B107" s="3" t="s">
        <v>1309</v>
      </c>
      <c r="C107" s="3" t="s">
        <v>1310</v>
      </c>
      <c r="I107" s="3" t="s">
        <v>16</v>
      </c>
    </row>
    <row r="108" spans="1:9">
      <c r="A108" s="3" t="s">
        <v>1104</v>
      </c>
      <c r="B108" s="3" t="s">
        <v>1311</v>
      </c>
      <c r="C108" s="3" t="s">
        <v>1312</v>
      </c>
      <c r="I108" s="3" t="s">
        <v>16</v>
      </c>
    </row>
    <row r="109" spans="1:9">
      <c r="A109" s="3" t="s">
        <v>1104</v>
      </c>
      <c r="B109" s="3" t="s">
        <v>1313</v>
      </c>
      <c r="C109" s="3" t="s">
        <v>1314</v>
      </c>
      <c r="I109" s="3" t="s">
        <v>16</v>
      </c>
    </row>
    <row r="110" spans="1:9">
      <c r="A110" s="3" t="s">
        <v>1104</v>
      </c>
      <c r="B110" s="3" t="s">
        <v>1315</v>
      </c>
      <c r="C110" s="3" t="s">
        <v>1316</v>
      </c>
      <c r="I110" s="3" t="s">
        <v>16</v>
      </c>
    </row>
    <row r="111" spans="1:9">
      <c r="A111" s="3" t="s">
        <v>1104</v>
      </c>
      <c r="B111" s="3" t="s">
        <v>1317</v>
      </c>
      <c r="C111" s="3" t="s">
        <v>1318</v>
      </c>
      <c r="I111" s="3" t="s">
        <v>16</v>
      </c>
    </row>
    <row r="112" spans="1:9">
      <c r="A112" s="3" t="s">
        <v>1104</v>
      </c>
      <c r="B112" s="3" t="s">
        <v>1319</v>
      </c>
      <c r="C112" s="3" t="s">
        <v>1320</v>
      </c>
      <c r="I112" s="3" t="s">
        <v>16</v>
      </c>
    </row>
    <row r="113" spans="1:9">
      <c r="A113" s="3" t="s">
        <v>1104</v>
      </c>
      <c r="B113" s="3" t="s">
        <v>1321</v>
      </c>
      <c r="C113" s="3" t="s">
        <v>1322</v>
      </c>
      <c r="I113" s="3" t="s">
        <v>16</v>
      </c>
    </row>
    <row r="114" spans="1:9">
      <c r="A114" s="3" t="s">
        <v>1104</v>
      </c>
      <c r="B114" s="3" t="s">
        <v>1323</v>
      </c>
      <c r="C114" s="3" t="s">
        <v>1324</v>
      </c>
      <c r="I114" s="3" t="s">
        <v>16</v>
      </c>
    </row>
    <row r="115" spans="1:9">
      <c r="A115" s="3" t="s">
        <v>1104</v>
      </c>
      <c r="B115" s="3" t="s">
        <v>1325</v>
      </c>
      <c r="C115" s="3" t="s">
        <v>1326</v>
      </c>
      <c r="I115" s="3" t="s">
        <v>16</v>
      </c>
    </row>
    <row r="116" spans="1:9">
      <c r="A116" s="3" t="s">
        <v>1104</v>
      </c>
      <c r="B116" s="3" t="s">
        <v>1327</v>
      </c>
      <c r="C116" s="3" t="s">
        <v>1328</v>
      </c>
      <c r="I116" s="3" t="s">
        <v>16</v>
      </c>
    </row>
    <row r="117" spans="1:9">
      <c r="A117" s="3" t="s">
        <v>1104</v>
      </c>
      <c r="B117" s="3" t="s">
        <v>1329</v>
      </c>
      <c r="C117" s="3" t="s">
        <v>1330</v>
      </c>
      <c r="I117" s="3" t="s">
        <v>16</v>
      </c>
    </row>
    <row r="118" spans="1:9">
      <c r="A118" s="3" t="s">
        <v>1104</v>
      </c>
      <c r="B118" s="3" t="s">
        <v>1331</v>
      </c>
      <c r="C118" s="3" t="s">
        <v>1332</v>
      </c>
      <c r="I118" s="3" t="s">
        <v>16</v>
      </c>
    </row>
    <row r="119" spans="1:9">
      <c r="A119" s="3" t="s">
        <v>1104</v>
      </c>
      <c r="B119" s="3" t="s">
        <v>1333</v>
      </c>
      <c r="C119" s="3" t="s">
        <v>1334</v>
      </c>
      <c r="I119" s="3" t="s">
        <v>16</v>
      </c>
    </row>
    <row r="120" spans="1:9">
      <c r="A120" s="3" t="s">
        <v>1104</v>
      </c>
      <c r="B120" s="3" t="s">
        <v>1335</v>
      </c>
      <c r="C120" s="3" t="s">
        <v>1336</v>
      </c>
      <c r="I120" s="3" t="s">
        <v>16</v>
      </c>
    </row>
    <row r="121" spans="1:9">
      <c r="A121" s="3" t="s">
        <v>1104</v>
      </c>
      <c r="B121" s="3" t="s">
        <v>1337</v>
      </c>
      <c r="C121" s="3" t="s">
        <v>1338</v>
      </c>
      <c r="I121" s="3" t="s">
        <v>16</v>
      </c>
    </row>
    <row r="122" spans="1:9">
      <c r="A122" s="3" t="s">
        <v>1104</v>
      </c>
      <c r="B122" s="3" t="s">
        <v>1339</v>
      </c>
      <c r="C122" s="3" t="s">
        <v>1340</v>
      </c>
      <c r="I122" s="3" t="s">
        <v>16</v>
      </c>
    </row>
    <row r="123" spans="1:9">
      <c r="A123" s="3" t="s">
        <v>1104</v>
      </c>
      <c r="B123" s="3" t="s">
        <v>1341</v>
      </c>
      <c r="C123" s="3" t="s">
        <v>1342</v>
      </c>
      <c r="I123" s="3" t="s">
        <v>16</v>
      </c>
    </row>
    <row r="124" spans="1:9">
      <c r="A124" s="3" t="s">
        <v>1104</v>
      </c>
      <c r="B124" s="3" t="s">
        <v>1343</v>
      </c>
      <c r="C124" s="3" t="s">
        <v>1344</v>
      </c>
      <c r="I124" s="3" t="s">
        <v>16</v>
      </c>
    </row>
    <row r="125" spans="1:9">
      <c r="A125" s="3" t="s">
        <v>1104</v>
      </c>
      <c r="B125" s="3" t="s">
        <v>1345</v>
      </c>
      <c r="C125" s="3" t="s">
        <v>1346</v>
      </c>
      <c r="I125" s="3" t="s">
        <v>16</v>
      </c>
    </row>
    <row r="126" spans="1:9">
      <c r="A126" s="3" t="s">
        <v>1104</v>
      </c>
      <c r="B126" s="3" t="s">
        <v>1347</v>
      </c>
      <c r="C126" s="3" t="s">
        <v>1348</v>
      </c>
      <c r="I126" s="3" t="s">
        <v>16</v>
      </c>
    </row>
    <row r="127" spans="1:9">
      <c r="A127" s="3" t="s">
        <v>1104</v>
      </c>
      <c r="B127" s="3" t="s">
        <v>1349</v>
      </c>
      <c r="C127" s="3" t="s">
        <v>1350</v>
      </c>
      <c r="I127" s="3" t="s">
        <v>16</v>
      </c>
    </row>
    <row r="128" spans="1:9">
      <c r="A128" s="3" t="s">
        <v>1104</v>
      </c>
      <c r="B128" s="3" t="s">
        <v>1351</v>
      </c>
      <c r="C128" s="3" t="s">
        <v>1352</v>
      </c>
      <c r="I128" s="3" t="s">
        <v>16</v>
      </c>
    </row>
    <row r="129" spans="1:9">
      <c r="A129" s="3" t="s">
        <v>1104</v>
      </c>
      <c r="B129" s="3" t="s">
        <v>1353</v>
      </c>
      <c r="C129" s="3" t="s">
        <v>1354</v>
      </c>
      <c r="I129" s="3" t="s">
        <v>16</v>
      </c>
    </row>
    <row r="130" spans="1:9">
      <c r="A130" s="3" t="s">
        <v>1104</v>
      </c>
      <c r="B130" s="3" t="s">
        <v>1355</v>
      </c>
      <c r="C130" s="3" t="s">
        <v>1356</v>
      </c>
      <c r="I130" s="3" t="s">
        <v>16</v>
      </c>
    </row>
    <row r="131" spans="1:9">
      <c r="A131" s="3" t="s">
        <v>1104</v>
      </c>
      <c r="B131" s="3" t="s">
        <v>1357</v>
      </c>
      <c r="C131" s="3" t="s">
        <v>1358</v>
      </c>
      <c r="I131" s="3" t="s">
        <v>16</v>
      </c>
    </row>
    <row r="132" spans="1:9">
      <c r="A132" s="3" t="s">
        <v>1104</v>
      </c>
      <c r="B132" s="3" t="s">
        <v>1359</v>
      </c>
      <c r="C132" s="3" t="s">
        <v>1360</v>
      </c>
      <c r="I132" s="3" t="s">
        <v>16</v>
      </c>
    </row>
    <row r="133" spans="1:9">
      <c r="A133" s="3" t="s">
        <v>1104</v>
      </c>
      <c r="B133" s="3" t="s">
        <v>1361</v>
      </c>
      <c r="C133" s="3" t="s">
        <v>1362</v>
      </c>
      <c r="I133" s="3" t="s">
        <v>16</v>
      </c>
    </row>
    <row r="134" spans="1:9">
      <c r="A134" s="3" t="s">
        <v>1104</v>
      </c>
      <c r="B134" s="3" t="s">
        <v>1363</v>
      </c>
      <c r="C134" s="3" t="s">
        <v>1364</v>
      </c>
      <c r="I134" s="3" t="s">
        <v>16</v>
      </c>
    </row>
    <row r="135" spans="1:9">
      <c r="A135" s="3" t="s">
        <v>1104</v>
      </c>
      <c r="B135" s="3" t="s">
        <v>1365</v>
      </c>
      <c r="C135" s="3" t="s">
        <v>1366</v>
      </c>
      <c r="I135" s="3" t="s">
        <v>16</v>
      </c>
    </row>
    <row r="136" spans="1:9">
      <c r="A136" s="3" t="s">
        <v>1104</v>
      </c>
      <c r="B136" s="3" t="s">
        <v>1367</v>
      </c>
      <c r="C136" s="3" t="s">
        <v>1368</v>
      </c>
      <c r="I136" s="3" t="s">
        <v>16</v>
      </c>
    </row>
    <row r="137" spans="1:9">
      <c r="A137" s="3" t="s">
        <v>1104</v>
      </c>
      <c r="B137" s="3" t="s">
        <v>1369</v>
      </c>
      <c r="C137" s="3" t="s">
        <v>1370</v>
      </c>
      <c r="I137" s="3" t="s">
        <v>16</v>
      </c>
    </row>
    <row r="138" spans="1:9">
      <c r="A138" s="3" t="s">
        <v>1104</v>
      </c>
      <c r="B138" s="3" t="s">
        <v>1371</v>
      </c>
      <c r="C138" s="3" t="s">
        <v>1372</v>
      </c>
      <c r="I138" s="3" t="s">
        <v>16</v>
      </c>
    </row>
    <row r="139" spans="1:9">
      <c r="A139" s="3" t="s">
        <v>1104</v>
      </c>
      <c r="B139" s="3" t="s">
        <v>1373</v>
      </c>
      <c r="C139" s="3" t="s">
        <v>1374</v>
      </c>
      <c r="I139" s="3" t="s">
        <v>16</v>
      </c>
    </row>
    <row r="140" spans="1:9">
      <c r="A140" s="3" t="s">
        <v>1104</v>
      </c>
      <c r="B140" s="3" t="s">
        <v>1375</v>
      </c>
      <c r="C140" s="3" t="s">
        <v>1376</v>
      </c>
      <c r="I140" s="3" t="s">
        <v>16</v>
      </c>
    </row>
    <row r="141" spans="1:9">
      <c r="A141" s="3" t="s">
        <v>1104</v>
      </c>
      <c r="B141" s="3" t="s">
        <v>1377</v>
      </c>
      <c r="C141" s="3" t="s">
        <v>1378</v>
      </c>
      <c r="I141" s="3" t="s">
        <v>16</v>
      </c>
    </row>
    <row r="142" spans="1:9">
      <c r="A142" s="3" t="s">
        <v>1104</v>
      </c>
      <c r="B142" s="3" t="s">
        <v>1379</v>
      </c>
      <c r="C142" s="3" t="s">
        <v>1380</v>
      </c>
      <c r="I142" s="3" t="s">
        <v>16</v>
      </c>
    </row>
    <row r="143" spans="1:9">
      <c r="A143" s="3" t="s">
        <v>1104</v>
      </c>
      <c r="B143" s="3" t="s">
        <v>1381</v>
      </c>
      <c r="C143" s="3" t="s">
        <v>1382</v>
      </c>
      <c r="I143" s="3" t="s">
        <v>16</v>
      </c>
    </row>
    <row r="144" spans="1:9">
      <c r="A144" s="3" t="s">
        <v>1104</v>
      </c>
      <c r="B144" s="3" t="s">
        <v>1383</v>
      </c>
      <c r="C144" s="3" t="s">
        <v>1384</v>
      </c>
      <c r="I144" s="3" t="s">
        <v>16</v>
      </c>
    </row>
    <row r="145" spans="1:9">
      <c r="A145" s="3" t="s">
        <v>1104</v>
      </c>
      <c r="B145" s="3" t="s">
        <v>1385</v>
      </c>
      <c r="C145" s="3" t="s">
        <v>1386</v>
      </c>
      <c r="I145" s="3" t="s">
        <v>16</v>
      </c>
    </row>
    <row r="146" spans="1:9">
      <c r="A146" s="3" t="s">
        <v>1104</v>
      </c>
      <c r="B146" s="3" t="s">
        <v>1163</v>
      </c>
      <c r="C146" s="3" t="s">
        <v>1387</v>
      </c>
      <c r="I146" s="3" t="s">
        <v>16</v>
      </c>
    </row>
    <row r="147" spans="1:9">
      <c r="A147" s="3" t="s">
        <v>1104</v>
      </c>
      <c r="B147" s="3" t="s">
        <v>1388</v>
      </c>
      <c r="C147" s="3" t="s">
        <v>1389</v>
      </c>
      <c r="I147" s="3" t="s">
        <v>16</v>
      </c>
    </row>
    <row r="148" spans="1:9">
      <c r="A148" s="3" t="s">
        <v>1104</v>
      </c>
      <c r="B148" s="3" t="s">
        <v>1390</v>
      </c>
      <c r="C148" s="3" t="s">
        <v>1391</v>
      </c>
      <c r="I148" s="3" t="s">
        <v>16</v>
      </c>
    </row>
    <row r="149" spans="1:9">
      <c r="A149" s="3" t="s">
        <v>1104</v>
      </c>
      <c r="B149" s="3" t="s">
        <v>1392</v>
      </c>
      <c r="C149" s="3" t="s">
        <v>1393</v>
      </c>
      <c r="I149" s="3" t="s">
        <v>16</v>
      </c>
    </row>
    <row r="150" spans="1:9">
      <c r="A150" s="3" t="s">
        <v>1104</v>
      </c>
      <c r="B150" s="3" t="s">
        <v>1394</v>
      </c>
      <c r="C150" s="3" t="s">
        <v>1395</v>
      </c>
      <c r="I150" s="3" t="s">
        <v>16</v>
      </c>
    </row>
    <row r="151" spans="1:9">
      <c r="A151" s="3" t="s">
        <v>1104</v>
      </c>
      <c r="B151" s="3" t="s">
        <v>1396</v>
      </c>
      <c r="C151" s="3" t="s">
        <v>1397</v>
      </c>
      <c r="I151" s="3" t="s">
        <v>16</v>
      </c>
    </row>
    <row r="152" spans="1:9">
      <c r="A152" s="3" t="s">
        <v>1104</v>
      </c>
      <c r="B152" s="3" t="s">
        <v>1398</v>
      </c>
      <c r="C152" s="3" t="s">
        <v>1399</v>
      </c>
      <c r="I152" s="3" t="s">
        <v>16</v>
      </c>
    </row>
    <row r="153" spans="1:9">
      <c r="A153" s="3" t="s">
        <v>1104</v>
      </c>
      <c r="B153" s="3" t="s">
        <v>39</v>
      </c>
      <c r="C153" s="3" t="s">
        <v>1400</v>
      </c>
      <c r="I153" s="3" t="s">
        <v>16</v>
      </c>
    </row>
    <row r="154" spans="1:9">
      <c r="A154" s="3" t="s">
        <v>1104</v>
      </c>
      <c r="B154" s="3" t="s">
        <v>39</v>
      </c>
      <c r="C154" s="3" t="s">
        <v>1401</v>
      </c>
      <c r="I154" s="3" t="s">
        <v>16</v>
      </c>
    </row>
    <row r="155" spans="1:9">
      <c r="A155" s="3" t="s">
        <v>1104</v>
      </c>
      <c r="B155" s="3" t="s">
        <v>39</v>
      </c>
      <c r="C155" s="3" t="s">
        <v>1402</v>
      </c>
      <c r="I155" s="3" t="s">
        <v>16</v>
      </c>
    </row>
    <row r="156" spans="1:9">
      <c r="A156" s="3" t="s">
        <v>1104</v>
      </c>
      <c r="B156" s="3" t="s">
        <v>39</v>
      </c>
      <c r="C156" s="3" t="s">
        <v>1403</v>
      </c>
      <c r="I156" s="3" t="s">
        <v>16</v>
      </c>
    </row>
    <row r="157" spans="1:9">
      <c r="A157" s="3" t="s">
        <v>1104</v>
      </c>
      <c r="B157" s="3" t="s">
        <v>1404</v>
      </c>
      <c r="C157" s="3" t="s">
        <v>1405</v>
      </c>
      <c r="I157" s="3" t="s">
        <v>16</v>
      </c>
    </row>
    <row r="158" spans="1:9">
      <c r="A158" s="3" t="s">
        <v>1104</v>
      </c>
      <c r="B158" s="3" t="s">
        <v>39</v>
      </c>
      <c r="C158" s="3" t="s">
        <v>1406</v>
      </c>
      <c r="I158" s="3" t="s">
        <v>16</v>
      </c>
    </row>
    <row r="159" spans="1:9">
      <c r="A159" s="3" t="s">
        <v>1104</v>
      </c>
      <c r="B159" s="3" t="s">
        <v>1407</v>
      </c>
      <c r="C159" s="3" t="s">
        <v>1408</v>
      </c>
      <c r="G159" s="3">
        <v>8.9649999999999997E-6</v>
      </c>
      <c r="H159" s="3">
        <v>4.0640000000000004E-6</v>
      </c>
      <c r="I159" s="3" t="s">
        <v>16</v>
      </c>
    </row>
    <row r="160" spans="1:9">
      <c r="A160" s="3" t="s">
        <v>1104</v>
      </c>
      <c r="B160" s="3" t="s">
        <v>1409</v>
      </c>
      <c r="C160" s="3" t="s">
        <v>1410</v>
      </c>
      <c r="I160" s="3" t="s">
        <v>16</v>
      </c>
    </row>
    <row r="161" spans="1:12">
      <c r="A161" s="3" t="s">
        <v>1104</v>
      </c>
      <c r="B161" s="3" t="s">
        <v>1411</v>
      </c>
      <c r="C161" s="3" t="s">
        <v>1412</v>
      </c>
      <c r="G161" s="3">
        <v>8.952E-6</v>
      </c>
      <c r="H161" s="3">
        <v>4.0609999999999997E-6</v>
      </c>
      <c r="I161" s="3" t="s">
        <v>16</v>
      </c>
    </row>
    <row r="162" spans="1:12">
      <c r="A162" s="3" t="s">
        <v>1104</v>
      </c>
      <c r="B162" s="3" t="s">
        <v>1413</v>
      </c>
      <c r="C162" s="3" t="s">
        <v>1414</v>
      </c>
      <c r="I162" s="3" t="s">
        <v>16</v>
      </c>
    </row>
    <row r="163" spans="1:12">
      <c r="A163" s="3" t="s">
        <v>1104</v>
      </c>
      <c r="B163" s="3" t="s">
        <v>1415</v>
      </c>
      <c r="C163" s="3" t="s">
        <v>1416</v>
      </c>
      <c r="G163" s="3">
        <v>8.9509999999999995E-6</v>
      </c>
      <c r="H163" s="3">
        <v>4.0609999999999997E-6</v>
      </c>
      <c r="I163" s="3" t="s">
        <v>16</v>
      </c>
    </row>
    <row r="164" spans="1:12">
      <c r="A164" s="3" t="s">
        <v>1104</v>
      </c>
      <c r="B164" s="3" t="s">
        <v>1417</v>
      </c>
      <c r="C164" s="3" t="s">
        <v>1418</v>
      </c>
      <c r="I164" s="3" t="s">
        <v>16</v>
      </c>
    </row>
    <row r="165" spans="1:12">
      <c r="A165" s="3" t="s">
        <v>1104</v>
      </c>
      <c r="B165" s="3" t="s">
        <v>1419</v>
      </c>
      <c r="C165" s="3" t="s">
        <v>1420</v>
      </c>
      <c r="I165" s="3" t="s">
        <v>16</v>
      </c>
    </row>
    <row r="166" spans="1:12">
      <c r="A166" s="3" t="s">
        <v>1104</v>
      </c>
      <c r="B166" s="3" t="s">
        <v>1421</v>
      </c>
      <c r="C166" s="3" t="s">
        <v>1422</v>
      </c>
      <c r="I166" s="3" t="s">
        <v>16</v>
      </c>
    </row>
    <row r="167" spans="1:12">
      <c r="A167" s="3" t="s">
        <v>1104</v>
      </c>
      <c r="B167" s="3" t="s">
        <v>1423</v>
      </c>
      <c r="C167" s="3" t="s">
        <v>1424</v>
      </c>
      <c r="I167" s="3" t="s">
        <v>16</v>
      </c>
    </row>
    <row r="168" spans="1:12">
      <c r="A168" s="3" t="s">
        <v>1104</v>
      </c>
      <c r="B168" s="3" t="s">
        <v>1425</v>
      </c>
      <c r="C168" s="3" t="s">
        <v>1426</v>
      </c>
      <c r="I168" s="3" t="s">
        <v>16</v>
      </c>
    </row>
    <row r="169" spans="1:12">
      <c r="A169" s="3" t="s">
        <v>1104</v>
      </c>
      <c r="B169" s="3" t="s">
        <v>1427</v>
      </c>
      <c r="C169" s="3" t="s">
        <v>1428</v>
      </c>
      <c r="G169" s="3">
        <v>8.952E-6</v>
      </c>
      <c r="H169" s="3">
        <v>4.0609999999999997E-6</v>
      </c>
      <c r="I169" s="3" t="s">
        <v>16</v>
      </c>
    </row>
    <row r="170" spans="1:12">
      <c r="A170" s="3" t="s">
        <v>1104</v>
      </c>
      <c r="B170" s="3" t="s">
        <v>1429</v>
      </c>
      <c r="C170" s="3" t="s">
        <v>1430</v>
      </c>
      <c r="I170" s="3" t="s">
        <v>16</v>
      </c>
    </row>
    <row r="171" spans="1:12">
      <c r="A171" s="3" t="s">
        <v>1104</v>
      </c>
      <c r="B171" s="3" t="s">
        <v>1431</v>
      </c>
      <c r="C171" s="3" t="s">
        <v>1432</v>
      </c>
      <c r="I171" s="3" t="s">
        <v>16</v>
      </c>
    </row>
    <row r="172" spans="1:12">
      <c r="A172" s="3" t="s">
        <v>1104</v>
      </c>
      <c r="B172" s="3" t="s">
        <v>1433</v>
      </c>
      <c r="C172" s="3" t="s">
        <v>1434</v>
      </c>
      <c r="I172" s="3" t="s">
        <v>16</v>
      </c>
    </row>
    <row r="173" spans="1:12">
      <c r="A173" s="3" t="s">
        <v>1104</v>
      </c>
      <c r="B173" s="3" t="s">
        <v>1435</v>
      </c>
      <c r="C173" s="3" t="s">
        <v>1436</v>
      </c>
      <c r="I173" s="3" t="s">
        <v>16</v>
      </c>
    </row>
    <row r="174" spans="1:12">
      <c r="A174" s="3" t="s">
        <v>1104</v>
      </c>
      <c r="B174" s="3" t="s">
        <v>1437</v>
      </c>
      <c r="C174" s="3" t="s">
        <v>1438</v>
      </c>
      <c r="G174" s="3">
        <v>0</v>
      </c>
      <c r="H174" s="3">
        <v>4.0609999999999997E-6</v>
      </c>
      <c r="L174" s="3" t="s">
        <v>25</v>
      </c>
    </row>
    <row r="175" spans="1:12">
      <c r="A175" s="3" t="s">
        <v>1104</v>
      </c>
      <c r="B175" s="3" t="s">
        <v>1439</v>
      </c>
      <c r="C175" s="3" t="s">
        <v>1440</v>
      </c>
      <c r="G175" s="3">
        <v>8.9509999999999995E-6</v>
      </c>
      <c r="H175" s="3">
        <v>4.0609999999999997E-6</v>
      </c>
      <c r="L175" s="3" t="s">
        <v>25</v>
      </c>
    </row>
    <row r="176" spans="1:12">
      <c r="A176" s="3" t="s">
        <v>1104</v>
      </c>
      <c r="B176" s="3" t="s">
        <v>1441</v>
      </c>
      <c r="C176" s="3" t="s">
        <v>1442</v>
      </c>
      <c r="G176" s="3">
        <v>8.9509999999999995E-6</v>
      </c>
      <c r="H176" s="3">
        <v>4.0609999999999997E-6</v>
      </c>
      <c r="L176" s="3" t="s">
        <v>25</v>
      </c>
    </row>
    <row r="177" spans="1:16">
      <c r="A177" s="3" t="s">
        <v>1104</v>
      </c>
      <c r="B177" s="3" t="s">
        <v>1443</v>
      </c>
      <c r="C177" s="3" t="s">
        <v>1444</v>
      </c>
      <c r="G177" s="3">
        <v>0</v>
      </c>
      <c r="H177" s="3">
        <v>4.0609999999999997E-6</v>
      </c>
      <c r="L177" s="3" t="s">
        <v>25</v>
      </c>
    </row>
    <row r="178" spans="1:16">
      <c r="A178" s="3" t="s">
        <v>1104</v>
      </c>
      <c r="B178" s="3" t="s">
        <v>1445</v>
      </c>
      <c r="C178" s="3" t="s">
        <v>1446</v>
      </c>
      <c r="G178" s="3">
        <v>0</v>
      </c>
      <c r="H178" s="3">
        <v>4.0609999999999997E-6</v>
      </c>
      <c r="L178" s="3" t="s">
        <v>25</v>
      </c>
    </row>
    <row r="179" spans="1:16">
      <c r="A179" s="3" t="s">
        <v>1104</v>
      </c>
      <c r="B179" s="3" t="s">
        <v>1447</v>
      </c>
      <c r="C179" s="3" t="s">
        <v>1448</v>
      </c>
      <c r="G179" s="3">
        <v>0</v>
      </c>
      <c r="H179" s="3">
        <v>4.0620000000000002E-6</v>
      </c>
      <c r="L179" s="3" t="s">
        <v>25</v>
      </c>
    </row>
    <row r="180" spans="1:16">
      <c r="A180" s="3" t="s">
        <v>1104</v>
      </c>
      <c r="B180" s="3" t="s">
        <v>1449</v>
      </c>
      <c r="C180" s="3" t="s">
        <v>1450</v>
      </c>
      <c r="G180" s="3">
        <v>0</v>
      </c>
      <c r="H180" s="3">
        <v>3.2289999999999997E-5</v>
      </c>
      <c r="L180" s="3" t="s">
        <v>25</v>
      </c>
    </row>
    <row r="181" spans="1:16">
      <c r="A181" s="3" t="s">
        <v>1104</v>
      </c>
      <c r="B181" s="3" t="s">
        <v>39</v>
      </c>
      <c r="C181" s="3" t="s">
        <v>1451</v>
      </c>
      <c r="G181" s="3">
        <v>8.952E-6</v>
      </c>
      <c r="H181" s="3">
        <v>4.0609999999999997E-6</v>
      </c>
      <c r="L181" s="3" t="s">
        <v>109</v>
      </c>
    </row>
    <row r="182" spans="1:16">
      <c r="A182" s="3" t="s">
        <v>1104</v>
      </c>
      <c r="B182" s="3" t="s">
        <v>39</v>
      </c>
      <c r="C182" s="3" t="s">
        <v>1452</v>
      </c>
      <c r="G182" s="3">
        <v>0</v>
      </c>
      <c r="H182" s="3">
        <v>4.0609999999999997E-6</v>
      </c>
      <c r="L182" s="3" t="s">
        <v>116</v>
      </c>
    </row>
    <row r="183" spans="1:16">
      <c r="A183" s="3" t="s">
        <v>1104</v>
      </c>
      <c r="B183" s="3" t="s">
        <v>39</v>
      </c>
      <c r="C183" s="3" t="s">
        <v>1453</v>
      </c>
      <c r="G183" s="3">
        <v>9.7289999999999995E-6</v>
      </c>
      <c r="H183" s="3">
        <v>4.3649999999999997E-6</v>
      </c>
      <c r="L183" s="3" t="s">
        <v>116</v>
      </c>
    </row>
    <row r="184" spans="1:16">
      <c r="A184" s="3" t="s">
        <v>1104</v>
      </c>
      <c r="B184" s="3" t="s">
        <v>39</v>
      </c>
      <c r="C184" s="3" t="s">
        <v>1454</v>
      </c>
      <c r="G184" s="3">
        <v>8.9560000000000003E-6</v>
      </c>
      <c r="H184" s="3">
        <v>4.0620000000000002E-6</v>
      </c>
      <c r="L184" s="3" t="s">
        <v>116</v>
      </c>
    </row>
    <row r="188" spans="1:16">
      <c r="C188" s="6" t="s">
        <v>308</v>
      </c>
      <c r="E188" s="3">
        <f>SUM(E2:E187)</f>
        <v>23</v>
      </c>
      <c r="F188" s="3">
        <f t="shared" ref="F188:H188" si="1">SUM(F2:F187)</f>
        <v>8.1387119603680113E-4</v>
      </c>
      <c r="G188" s="3">
        <f t="shared" si="1"/>
        <v>7.7815299999999996E-4</v>
      </c>
      <c r="H188" s="3">
        <f t="shared" si="1"/>
        <v>6.4971799999999965E-4</v>
      </c>
      <c r="M188" s="7" t="s">
        <v>128</v>
      </c>
      <c r="O188" s="6" t="s">
        <v>129</v>
      </c>
      <c r="P188" s="6" t="s">
        <v>130</v>
      </c>
    </row>
    <row r="189" spans="1:16">
      <c r="M189" s="8"/>
      <c r="O189" s="3">
        <v>126688</v>
      </c>
      <c r="P189" s="3">
        <v>277198</v>
      </c>
    </row>
    <row r="190" spans="1:16">
      <c r="L190" s="38"/>
      <c r="M190" s="10"/>
      <c r="O190" s="3">
        <f>O189*G188</f>
        <v>98.582647264000002</v>
      </c>
      <c r="P190" s="3">
        <f>P189*H188</f>
        <v>180.10053016399991</v>
      </c>
    </row>
    <row r="191" spans="1:16">
      <c r="F191" s="3">
        <v>8.1387099999999997E-4</v>
      </c>
      <c r="G191" s="3">
        <v>5.1599199999999995E-4</v>
      </c>
      <c r="H191" s="3">
        <v>1.2209580000000001E-3</v>
      </c>
      <c r="J191" s="3">
        <f>F191*F191*100000</f>
        <v>6.6238600464100003E-2</v>
      </c>
      <c r="K191" s="3">
        <f t="shared" ref="K191:L191" si="2">G191*G191*100000</f>
        <v>2.6624774406399997E-2</v>
      </c>
      <c r="L191" s="3">
        <f t="shared" si="2"/>
        <v>0.14907384377640001</v>
      </c>
      <c r="O191" s="6" t="s">
        <v>131</v>
      </c>
    </row>
    <row r="192" spans="1:16">
      <c r="L192" s="38"/>
      <c r="O192" s="3" t="s">
        <v>132</v>
      </c>
    </row>
    <row r="193" spans="6:15">
      <c r="F193" s="3">
        <v>7.81447E-4</v>
      </c>
      <c r="G193" s="3">
        <v>6.3516600000000005E-4</v>
      </c>
      <c r="H193" s="3">
        <v>9.5130300000000002E-4</v>
      </c>
      <c r="J193" s="3">
        <f>F193*F193*100000</f>
        <v>6.1065941380899998E-2</v>
      </c>
      <c r="K193" s="3">
        <f t="shared" ref="K193:L193" si="3">G193*G193*100000</f>
        <v>4.0343584755600008E-2</v>
      </c>
      <c r="L193" s="3">
        <f t="shared" si="3"/>
        <v>9.0497739780900005E-2</v>
      </c>
      <c r="O193" s="3">
        <v>28260</v>
      </c>
    </row>
    <row r="194" spans="6:15">
      <c r="L194" s="38"/>
      <c r="O194" s="3">
        <v>23</v>
      </c>
    </row>
    <row r="195" spans="6:15">
      <c r="F195" s="3">
        <v>6.4935500000000001E-4</v>
      </c>
      <c r="G195" s="3">
        <v>5.5797900000000001E-4</v>
      </c>
      <c r="H195" s="3">
        <v>7.5142000000000004E-4</v>
      </c>
      <c r="J195" s="3">
        <f>F195*F195*100000</f>
        <v>4.21661916025E-2</v>
      </c>
      <c r="K195" s="3">
        <f t="shared" ref="K195:L195" si="4">G195*G195*100000</f>
        <v>3.11340564441E-2</v>
      </c>
      <c r="L195" s="3">
        <f t="shared" si="4"/>
        <v>5.6463201640000002E-2</v>
      </c>
    </row>
    <row r="196" spans="6:15">
      <c r="L196" s="38"/>
    </row>
    <row r="197" spans="6:15">
      <c r="L197" s="38"/>
    </row>
    <row r="198" spans="6:15">
      <c r="L198" s="38"/>
    </row>
    <row r="199" spans="6:15">
      <c r="L199" s="38"/>
    </row>
    <row r="200" spans="6:15">
      <c r="F200" s="4"/>
      <c r="L200" s="38"/>
    </row>
    <row r="201" spans="6:15">
      <c r="L201" s="38"/>
    </row>
    <row r="202" spans="6:15">
      <c r="L202" s="38"/>
    </row>
    <row r="203" spans="6:15">
      <c r="F203" s="4"/>
      <c r="K203" s="11"/>
      <c r="L203" s="38"/>
    </row>
    <row r="204" spans="6:15">
      <c r="L204" s="38"/>
    </row>
    <row r="205" spans="6:15">
      <c r="F205" s="4"/>
      <c r="K205" s="11"/>
    </row>
    <row r="206" spans="6:15">
      <c r="K206" s="11"/>
    </row>
    <row r="207" spans="6:15">
      <c r="K207" s="11"/>
    </row>
    <row r="208" spans="6:15">
      <c r="F208" s="4"/>
      <c r="K208" s="11"/>
    </row>
    <row r="209" spans="6:11">
      <c r="K209" s="11"/>
    </row>
    <row r="210" spans="6:11">
      <c r="K210" s="11"/>
    </row>
    <row r="211" spans="6:11">
      <c r="K211" s="11"/>
    </row>
    <row r="212" spans="6:11">
      <c r="F212" s="4"/>
      <c r="K212" s="11"/>
    </row>
    <row r="213" spans="6:11">
      <c r="F213" s="4"/>
      <c r="K213" s="11"/>
    </row>
    <row r="214" spans="6:11">
      <c r="F214" s="4"/>
      <c r="J214" s="10"/>
    </row>
    <row r="215" spans="6:11">
      <c r="K215" s="11"/>
    </row>
    <row r="400" spans="6:8">
      <c r="F400" s="4">
        <f>SUM(F1:F399)</f>
        <v>3.8724153920736025E-3</v>
      </c>
      <c r="G400" s="4">
        <f t="shared" ref="G400:H400" si="5">SUM(G1:G399)</f>
        <v>3.2654429999999998E-3</v>
      </c>
      <c r="H400" s="4">
        <f t="shared" si="5"/>
        <v>4.2231170000000002E-3</v>
      </c>
    </row>
    <row r="401" spans="6:8">
      <c r="F401" s="3">
        <f>F400*F400</f>
        <v>1.4995600968768552E-5</v>
      </c>
      <c r="G401" s="3">
        <f t="shared" ref="G401:H401" si="6">G400*G400</f>
        <v>1.0663117986248998E-5</v>
      </c>
      <c r="H401" s="3">
        <f t="shared" si="6"/>
        <v>1.7834717195689002E-5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F359A-B5B1-FC47-8A6E-FDA7C10253C5}">
  <dimension ref="A1:P400"/>
  <sheetViews>
    <sheetView topLeftCell="A20" workbookViewId="0">
      <selection activeCell="J45" sqref="J45:L49"/>
    </sheetView>
  </sheetViews>
  <sheetFormatPr baseColWidth="10" defaultRowHeight="15"/>
  <cols>
    <col min="1" max="1" width="18.6640625" style="3" customWidth="1"/>
    <col min="2" max="2" width="17.83203125" style="3" customWidth="1"/>
    <col min="3" max="3" width="14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1455</v>
      </c>
      <c r="B2" s="3" t="s">
        <v>1456</v>
      </c>
      <c r="C2" s="3" t="s">
        <v>1457</v>
      </c>
      <c r="D2" s="3" t="s">
        <v>20</v>
      </c>
      <c r="E2" s="3">
        <v>1</v>
      </c>
      <c r="F2" s="4">
        <f>E2/28260</f>
        <v>3.5385704175513094E-5</v>
      </c>
      <c r="G2" s="3">
        <v>1.5789999999999999E-4</v>
      </c>
      <c r="H2" s="3">
        <v>7.5760000000000006E-5</v>
      </c>
      <c r="I2" s="3" t="s">
        <v>16</v>
      </c>
      <c r="J2" s="3" t="s">
        <v>144</v>
      </c>
    </row>
    <row r="3" spans="1:12">
      <c r="A3" s="3" t="s">
        <v>1455</v>
      </c>
      <c r="B3" s="3" t="s">
        <v>1458</v>
      </c>
      <c r="C3" s="3" t="s">
        <v>1459</v>
      </c>
      <c r="D3" s="3" t="s">
        <v>20</v>
      </c>
      <c r="E3" s="3">
        <v>1</v>
      </c>
      <c r="F3" s="4">
        <f>E3/28260</f>
        <v>3.5385704175513094E-5</v>
      </c>
      <c r="I3" s="3" t="s">
        <v>16</v>
      </c>
    </row>
    <row r="4" spans="1:12">
      <c r="A4" s="3" t="s">
        <v>1455</v>
      </c>
      <c r="B4" s="3" t="s">
        <v>1460</v>
      </c>
      <c r="C4" s="3" t="s">
        <v>1461</v>
      </c>
      <c r="D4" s="3" t="s">
        <v>20</v>
      </c>
      <c r="E4" s="3">
        <v>1</v>
      </c>
      <c r="F4" s="4">
        <f>E4/28260</f>
        <v>3.5385704175513094E-5</v>
      </c>
      <c r="I4" s="3" t="s">
        <v>16</v>
      </c>
    </row>
    <row r="5" spans="1:12">
      <c r="A5" s="3" t="s">
        <v>1455</v>
      </c>
      <c r="B5" s="3" t="s">
        <v>39</v>
      </c>
      <c r="C5" s="3" t="s">
        <v>1462</v>
      </c>
      <c r="D5" s="3" t="s">
        <v>20</v>
      </c>
      <c r="E5" s="3">
        <v>1</v>
      </c>
      <c r="F5" s="4">
        <f>E5/28260</f>
        <v>3.5385704175513094E-5</v>
      </c>
      <c r="L5" s="3" t="s">
        <v>36</v>
      </c>
    </row>
    <row r="6" spans="1:12">
      <c r="A6" s="3" t="s">
        <v>1455</v>
      </c>
      <c r="B6" s="3" t="s">
        <v>39</v>
      </c>
      <c r="C6" s="3" t="s">
        <v>1463</v>
      </c>
      <c r="I6" s="3" t="s">
        <v>16</v>
      </c>
      <c r="J6" s="3" t="s">
        <v>17</v>
      </c>
    </row>
    <row r="7" spans="1:12">
      <c r="A7" s="3" t="s">
        <v>1455</v>
      </c>
      <c r="B7" s="3" t="s">
        <v>1464</v>
      </c>
      <c r="C7" s="3" t="s">
        <v>1465</v>
      </c>
      <c r="J7" s="3" t="s">
        <v>17</v>
      </c>
    </row>
    <row r="8" spans="1:12">
      <c r="A8" s="3" t="s">
        <v>1455</v>
      </c>
      <c r="B8" s="3" t="s">
        <v>1466</v>
      </c>
      <c r="C8" s="3" t="s">
        <v>1467</v>
      </c>
      <c r="G8" s="3">
        <v>1.791E-5</v>
      </c>
      <c r="H8" s="3">
        <v>8.123E-6</v>
      </c>
      <c r="J8" s="3" t="s">
        <v>144</v>
      </c>
    </row>
    <row r="9" spans="1:12">
      <c r="A9" s="3" t="s">
        <v>1455</v>
      </c>
      <c r="B9" s="3" t="s">
        <v>1468</v>
      </c>
      <c r="C9" s="3" t="s">
        <v>1469</v>
      </c>
      <c r="G9" s="3">
        <v>5.3669999999999998E-4</v>
      </c>
      <c r="H9" s="3">
        <v>2.8499999999999999E-4</v>
      </c>
      <c r="I9" s="3" t="s">
        <v>16</v>
      </c>
      <c r="J9" s="3" t="s">
        <v>17</v>
      </c>
    </row>
    <row r="10" spans="1:12">
      <c r="A10" s="3" t="s">
        <v>1455</v>
      </c>
      <c r="B10" s="3" t="s">
        <v>1470</v>
      </c>
      <c r="C10" s="3" t="s">
        <v>1471</v>
      </c>
      <c r="G10" s="3">
        <v>0</v>
      </c>
      <c r="H10" s="3">
        <v>4.0609999999999997E-6</v>
      </c>
      <c r="J10" s="3" t="s">
        <v>17</v>
      </c>
    </row>
    <row r="11" spans="1:12">
      <c r="A11" s="3" t="s">
        <v>1455</v>
      </c>
      <c r="B11" s="3" t="s">
        <v>39</v>
      </c>
      <c r="C11" s="3" t="s">
        <v>1472</v>
      </c>
      <c r="I11" s="3" t="s">
        <v>16</v>
      </c>
      <c r="J11" s="3" t="s">
        <v>17</v>
      </c>
    </row>
    <row r="12" spans="1:12">
      <c r="A12" s="3" t="s">
        <v>1455</v>
      </c>
      <c r="B12" s="3" t="s">
        <v>1473</v>
      </c>
      <c r="C12" s="3" t="s">
        <v>1474</v>
      </c>
      <c r="G12" s="3">
        <v>1.579E-5</v>
      </c>
      <c r="H12" s="3">
        <v>1.4440000000000001E-5</v>
      </c>
      <c r="I12" s="3" t="s">
        <v>16</v>
      </c>
      <c r="J12" s="3" t="s">
        <v>17</v>
      </c>
    </row>
    <row r="13" spans="1:12">
      <c r="A13" s="3" t="s">
        <v>1455</v>
      </c>
      <c r="B13" s="3" t="s">
        <v>1475</v>
      </c>
      <c r="C13" s="3" t="s">
        <v>1476</v>
      </c>
      <c r="I13" s="3" t="s">
        <v>16</v>
      </c>
      <c r="J13" s="3" t="s">
        <v>17</v>
      </c>
    </row>
    <row r="14" spans="1:12">
      <c r="A14" s="3" t="s">
        <v>1455</v>
      </c>
      <c r="B14" s="3" t="s">
        <v>1477</v>
      </c>
      <c r="C14" s="3" t="s">
        <v>1478</v>
      </c>
      <c r="I14" s="3" t="s">
        <v>16</v>
      </c>
    </row>
    <row r="15" spans="1:12">
      <c r="A15" s="3" t="s">
        <v>1455</v>
      </c>
      <c r="B15" s="3" t="s">
        <v>1479</v>
      </c>
      <c r="C15" s="3" t="s">
        <v>1480</v>
      </c>
      <c r="I15" s="3" t="s">
        <v>16</v>
      </c>
    </row>
    <row r="16" spans="1:12">
      <c r="A16" s="3" t="s">
        <v>1455</v>
      </c>
      <c r="B16" s="3" t="s">
        <v>1481</v>
      </c>
      <c r="C16" s="3" t="s">
        <v>1482</v>
      </c>
      <c r="I16" s="3" t="s">
        <v>16</v>
      </c>
    </row>
    <row r="17" spans="1:12">
      <c r="A17" s="3" t="s">
        <v>1455</v>
      </c>
      <c r="B17" s="3" t="s">
        <v>1483</v>
      </c>
      <c r="C17" s="3" t="s">
        <v>1484</v>
      </c>
      <c r="I17" s="3" t="s">
        <v>16</v>
      </c>
    </row>
    <row r="18" spans="1:12">
      <c r="A18" s="3" t="s">
        <v>1455</v>
      </c>
      <c r="B18" s="3" t="s">
        <v>1485</v>
      </c>
      <c r="C18" s="3" t="s">
        <v>1486</v>
      </c>
      <c r="G18" s="3">
        <v>0</v>
      </c>
      <c r="H18" s="3">
        <v>3.2679999999999999E-5</v>
      </c>
      <c r="I18" s="3" t="s">
        <v>16</v>
      </c>
    </row>
    <row r="19" spans="1:12">
      <c r="A19" s="3" t="s">
        <v>1455</v>
      </c>
      <c r="B19" s="3" t="s">
        <v>1487</v>
      </c>
      <c r="C19" s="3" t="s">
        <v>1488</v>
      </c>
      <c r="I19" s="3" t="s">
        <v>16</v>
      </c>
    </row>
    <row r="20" spans="1:12">
      <c r="A20" s="3" t="s">
        <v>1455</v>
      </c>
      <c r="B20" s="3" t="s">
        <v>1489</v>
      </c>
      <c r="C20" s="3" t="s">
        <v>1490</v>
      </c>
      <c r="I20" s="3" t="s">
        <v>16</v>
      </c>
    </row>
    <row r="21" spans="1:12">
      <c r="A21" s="3" t="s">
        <v>1455</v>
      </c>
      <c r="B21" s="3" t="s">
        <v>39</v>
      </c>
      <c r="C21" s="3" t="s">
        <v>1491</v>
      </c>
      <c r="I21" s="3" t="s">
        <v>16</v>
      </c>
    </row>
    <row r="22" spans="1:12">
      <c r="A22" s="3" t="s">
        <v>1455</v>
      </c>
      <c r="B22" s="3" t="s">
        <v>39</v>
      </c>
      <c r="C22" s="3" t="s">
        <v>1492</v>
      </c>
      <c r="G22" s="3">
        <v>8.9539999999999993E-6</v>
      </c>
      <c r="H22" s="3">
        <v>4.0609999999999997E-6</v>
      </c>
      <c r="I22" s="3" t="s">
        <v>16</v>
      </c>
    </row>
    <row r="23" spans="1:12">
      <c r="A23" s="3" t="s">
        <v>1455</v>
      </c>
      <c r="B23" s="3" t="s">
        <v>39</v>
      </c>
      <c r="C23" s="3" t="s">
        <v>1493</v>
      </c>
      <c r="I23" s="3" t="s">
        <v>16</v>
      </c>
    </row>
    <row r="24" spans="1:12">
      <c r="A24" s="3" t="s">
        <v>1455</v>
      </c>
      <c r="B24" s="3" t="s">
        <v>39</v>
      </c>
      <c r="C24" s="3" t="s">
        <v>1494</v>
      </c>
      <c r="I24" s="3" t="s">
        <v>16</v>
      </c>
    </row>
    <row r="25" spans="1:12">
      <c r="A25" s="3" t="s">
        <v>1455</v>
      </c>
      <c r="B25" s="3" t="s">
        <v>1495</v>
      </c>
      <c r="C25" s="3" t="s">
        <v>1496</v>
      </c>
      <c r="I25" s="3" t="s">
        <v>16</v>
      </c>
    </row>
    <row r="26" spans="1:12">
      <c r="A26" s="3" t="s">
        <v>1455</v>
      </c>
      <c r="B26" s="3" t="s">
        <v>1497</v>
      </c>
      <c r="C26" s="3" t="s">
        <v>1498</v>
      </c>
      <c r="G26" s="3">
        <v>0</v>
      </c>
      <c r="H26" s="3">
        <v>4.0620000000000002E-6</v>
      </c>
      <c r="I26" s="3" t="s">
        <v>16</v>
      </c>
    </row>
    <row r="27" spans="1:12">
      <c r="A27" s="3" t="s">
        <v>1455</v>
      </c>
      <c r="B27" s="3" t="s">
        <v>1499</v>
      </c>
      <c r="C27" s="3" t="s">
        <v>1500</v>
      </c>
      <c r="I27" s="3" t="s">
        <v>16</v>
      </c>
    </row>
    <row r="28" spans="1:12">
      <c r="A28" s="3" t="s">
        <v>1455</v>
      </c>
      <c r="B28" s="3" t="s">
        <v>39</v>
      </c>
      <c r="C28" s="3" t="s">
        <v>1501</v>
      </c>
      <c r="I28" s="3" t="s">
        <v>16</v>
      </c>
    </row>
    <row r="29" spans="1:12">
      <c r="A29" s="3" t="s">
        <v>1455</v>
      </c>
      <c r="B29" s="3" t="s">
        <v>1502</v>
      </c>
      <c r="C29" s="3" t="s">
        <v>1503</v>
      </c>
      <c r="G29" s="3">
        <v>0</v>
      </c>
      <c r="H29" s="3">
        <v>4.0609999999999997E-6</v>
      </c>
      <c r="L29" s="3" t="s">
        <v>25</v>
      </c>
    </row>
    <row r="30" spans="1:12">
      <c r="A30" s="3" t="s">
        <v>1455</v>
      </c>
      <c r="B30" s="3" t="s">
        <v>1504</v>
      </c>
      <c r="C30" s="3" t="s">
        <v>1505</v>
      </c>
      <c r="G30" s="3">
        <v>8.952E-6</v>
      </c>
      <c r="H30" s="3">
        <v>4.0609999999999997E-6</v>
      </c>
      <c r="L30" s="3" t="s">
        <v>25</v>
      </c>
    </row>
    <row r="31" spans="1:12">
      <c r="A31" s="3" t="s">
        <v>1455</v>
      </c>
      <c r="B31" s="3" t="s">
        <v>1470</v>
      </c>
      <c r="C31" s="3" t="s">
        <v>1506</v>
      </c>
      <c r="G31" s="3">
        <v>0</v>
      </c>
      <c r="H31" s="3">
        <v>4.0609999999999997E-6</v>
      </c>
      <c r="L31" s="3" t="s">
        <v>25</v>
      </c>
    </row>
    <row r="32" spans="1:12">
      <c r="A32" s="3" t="s">
        <v>1455</v>
      </c>
      <c r="B32" s="3" t="s">
        <v>1507</v>
      </c>
      <c r="C32" s="3" t="s">
        <v>1508</v>
      </c>
      <c r="G32" s="3">
        <v>8.9530000000000005E-6</v>
      </c>
      <c r="H32" s="3">
        <v>4.0609999999999997E-6</v>
      </c>
      <c r="L32" s="3" t="s">
        <v>25</v>
      </c>
    </row>
    <row r="33" spans="1:16">
      <c r="A33" s="3" t="s">
        <v>1455</v>
      </c>
      <c r="B33" s="3" t="s">
        <v>39</v>
      </c>
      <c r="C33" s="3" t="s">
        <v>1509</v>
      </c>
      <c r="G33" s="3">
        <v>0</v>
      </c>
      <c r="H33" s="3">
        <v>1.804E-5</v>
      </c>
      <c r="L33" s="3" t="s">
        <v>109</v>
      </c>
    </row>
    <row r="34" spans="1:16">
      <c r="A34" s="3" t="s">
        <v>1455</v>
      </c>
      <c r="B34" s="3" t="s">
        <v>1510</v>
      </c>
      <c r="C34" s="3" t="s">
        <v>1511</v>
      </c>
      <c r="G34" s="3">
        <v>8.9539999999999993E-6</v>
      </c>
      <c r="H34" s="3">
        <v>4.0609999999999997E-6</v>
      </c>
      <c r="L34" s="3" t="s">
        <v>109</v>
      </c>
    </row>
    <row r="35" spans="1:16">
      <c r="A35" s="3" t="s">
        <v>1455</v>
      </c>
      <c r="B35" s="3" t="s">
        <v>39</v>
      </c>
      <c r="C35" s="3" t="s">
        <v>1512</v>
      </c>
      <c r="G35" s="3">
        <v>8.9549999999999998E-6</v>
      </c>
      <c r="H35" s="3">
        <v>4.0620000000000002E-6</v>
      </c>
      <c r="L35" s="3" t="s">
        <v>109</v>
      </c>
    </row>
    <row r="36" spans="1:16">
      <c r="A36" s="3" t="s">
        <v>1455</v>
      </c>
      <c r="B36" s="3" t="s">
        <v>39</v>
      </c>
      <c r="C36" s="3" t="s">
        <v>1513</v>
      </c>
      <c r="G36" s="3">
        <v>0</v>
      </c>
      <c r="H36" s="3">
        <v>4.4050000000000002E-6</v>
      </c>
      <c r="L36" s="3" t="s">
        <v>116</v>
      </c>
    </row>
    <row r="37" spans="1:16">
      <c r="A37" s="3" t="s">
        <v>1455</v>
      </c>
      <c r="B37" s="3" t="s">
        <v>39</v>
      </c>
      <c r="C37" s="3" t="s">
        <v>1514</v>
      </c>
      <c r="G37" s="3">
        <v>0</v>
      </c>
      <c r="H37" s="3">
        <v>8.3960000000000006E-6</v>
      </c>
      <c r="L37" s="3" t="s">
        <v>116</v>
      </c>
    </row>
    <row r="38" spans="1:16">
      <c r="A38" s="3" t="s">
        <v>1455</v>
      </c>
      <c r="B38" s="3" t="s">
        <v>39</v>
      </c>
      <c r="C38" s="3" t="s">
        <v>1515</v>
      </c>
      <c r="G38" s="3">
        <v>0</v>
      </c>
      <c r="H38" s="3">
        <v>4.1980000000000003E-6</v>
      </c>
      <c r="L38" s="3" t="s">
        <v>116</v>
      </c>
    </row>
    <row r="42" spans="1:16">
      <c r="C42" s="7" t="s">
        <v>1516</v>
      </c>
      <c r="E42" s="3">
        <f>SUM(E2:E41)</f>
        <v>4</v>
      </c>
      <c r="F42" s="3">
        <f t="shared" ref="F42:H42" si="0">SUM(F2:F41)</f>
        <v>1.4154281670205238E-4</v>
      </c>
      <c r="G42" s="3">
        <f t="shared" si="0"/>
        <v>7.7306800000000013E-4</v>
      </c>
      <c r="H42" s="3">
        <f t="shared" si="0"/>
        <v>4.8759299999999976E-4</v>
      </c>
      <c r="M42" s="7" t="s">
        <v>128</v>
      </c>
      <c r="O42" s="6" t="s">
        <v>129</v>
      </c>
      <c r="P42" s="6" t="s">
        <v>130</v>
      </c>
    </row>
    <row r="43" spans="1:16">
      <c r="M43" s="8"/>
      <c r="O43" s="3">
        <v>126698</v>
      </c>
      <c r="P43" s="3">
        <v>277188</v>
      </c>
    </row>
    <row r="44" spans="1:16">
      <c r="M44" s="10"/>
      <c r="O44" s="3">
        <f>O43*G42</f>
        <v>97.946169464000022</v>
      </c>
      <c r="P44" s="3">
        <f>P43*H42</f>
        <v>135.15492848399992</v>
      </c>
    </row>
    <row r="45" spans="1:16">
      <c r="F45" s="3">
        <v>1.41543E-4</v>
      </c>
      <c r="G45" s="3">
        <v>3.8566999999999999E-5</v>
      </c>
      <c r="H45" s="3">
        <v>3.6236599999999998E-4</v>
      </c>
      <c r="J45" s="3">
        <f>F45*F45*100000</f>
        <v>2.0034420849E-3</v>
      </c>
      <c r="K45" s="3">
        <f t="shared" ref="K45:L45" si="1">G45*G45*100000</f>
        <v>1.4874134889999999E-4</v>
      </c>
      <c r="L45" s="3">
        <f t="shared" si="1"/>
        <v>1.3130911795599998E-2</v>
      </c>
      <c r="O45" s="6" t="s">
        <v>131</v>
      </c>
    </row>
    <row r="46" spans="1:16">
      <c r="O46" s="3" t="s">
        <v>1517</v>
      </c>
    </row>
    <row r="47" spans="1:16">
      <c r="F47" s="3">
        <v>7.7349299999999999E-4</v>
      </c>
      <c r="G47" s="3">
        <v>6.2800200000000001E-4</v>
      </c>
      <c r="H47" s="3">
        <v>9.4255999999999995E-4</v>
      </c>
      <c r="J47" s="3">
        <f>F47*F47*100000</f>
        <v>5.98291421049E-2</v>
      </c>
      <c r="K47" s="3">
        <f t="shared" ref="K47:L47" si="2">G47*G47*100000</f>
        <v>3.94386512004E-2</v>
      </c>
      <c r="L47" s="3">
        <f t="shared" si="2"/>
        <v>8.8841935359999985E-2</v>
      </c>
      <c r="O47" s="3">
        <v>28260</v>
      </c>
    </row>
    <row r="48" spans="1:16">
      <c r="O48" s="3">
        <v>4</v>
      </c>
    </row>
    <row r="49" spans="6:12">
      <c r="F49" s="3">
        <v>4.8703400000000001E-4</v>
      </c>
      <c r="G49" s="3">
        <v>4.08362E-4</v>
      </c>
      <c r="H49" s="3">
        <v>5.7643799999999997E-4</v>
      </c>
      <c r="J49" s="3">
        <f>F49*F49*100000</f>
        <v>2.3720211715600001E-2</v>
      </c>
      <c r="K49" s="3">
        <f t="shared" ref="K49:L49" si="3">G49*G49*100000</f>
        <v>1.6675952304400003E-2</v>
      </c>
      <c r="L49" s="3">
        <f t="shared" si="3"/>
        <v>3.3228076784399999E-2</v>
      </c>
    </row>
    <row r="399" spans="6:8">
      <c r="F399" s="4">
        <f>SUM(F2:F398)</f>
        <v>1.6851556334041046E-3</v>
      </c>
      <c r="G399" s="4">
        <f>SUM(G2:G398)</f>
        <v>2.6210670000000004E-3</v>
      </c>
      <c r="H399" s="4">
        <f>SUM(H2:H398)</f>
        <v>2.8565499999999994E-3</v>
      </c>
    </row>
    <row r="400" spans="6:8">
      <c r="F400" s="3">
        <f>F399*F399</f>
        <v>2.8397495087935891E-6</v>
      </c>
      <c r="G400" s="3">
        <f>G399*G399</f>
        <v>6.8699922184890021E-6</v>
      </c>
      <c r="H400" s="3">
        <f>H399*H399</f>
        <v>8.1598779024999969E-6</v>
      </c>
    </row>
  </sheetData>
  <phoneticPr fontId="4" type="noConversion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577E0-28E2-5B43-830A-D93C38AF726B}">
  <dimension ref="A1:P400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33203125" style="3" customWidth="1"/>
    <col min="3" max="3" width="13.5" style="3" customWidth="1"/>
    <col min="4" max="5" width="10.83203125" style="3"/>
    <col min="6" max="6" width="11.8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1518</v>
      </c>
      <c r="B2" s="3" t="s">
        <v>1519</v>
      </c>
      <c r="C2" s="3" t="s">
        <v>1520</v>
      </c>
      <c r="D2" s="3" t="s">
        <v>20</v>
      </c>
      <c r="E2" s="3">
        <v>1</v>
      </c>
      <c r="F2" s="4">
        <f t="shared" ref="F2:F11" si="0">E2/28260</f>
        <v>3.5385704175513094E-5</v>
      </c>
      <c r="I2" s="3" t="s">
        <v>16</v>
      </c>
      <c r="J2" s="3" t="s">
        <v>17</v>
      </c>
    </row>
    <row r="3" spans="1:12">
      <c r="A3" s="3" t="s">
        <v>1518</v>
      </c>
      <c r="B3" s="3" t="s">
        <v>1521</v>
      </c>
      <c r="C3" s="3" t="s">
        <v>1522</v>
      </c>
      <c r="D3" s="3" t="s">
        <v>20</v>
      </c>
      <c r="E3" s="3">
        <v>1</v>
      </c>
      <c r="F3" s="4">
        <f t="shared" si="0"/>
        <v>3.5385704175513094E-5</v>
      </c>
      <c r="G3" s="3">
        <v>0</v>
      </c>
      <c r="H3" s="3">
        <v>4.0629999999999999E-6</v>
      </c>
      <c r="I3" s="3" t="s">
        <v>16</v>
      </c>
    </row>
    <row r="4" spans="1:12">
      <c r="A4" s="3" t="s">
        <v>1518</v>
      </c>
      <c r="B4" s="3" t="s">
        <v>1523</v>
      </c>
      <c r="C4" s="3" t="s">
        <v>1524</v>
      </c>
      <c r="D4" s="3" t="s">
        <v>20</v>
      </c>
      <c r="E4" s="3">
        <v>1</v>
      </c>
      <c r="F4" s="4">
        <f t="shared" si="0"/>
        <v>3.5385704175513094E-5</v>
      </c>
      <c r="I4" s="3" t="s">
        <v>16</v>
      </c>
    </row>
    <row r="5" spans="1:12">
      <c r="A5" s="3" t="s">
        <v>1518</v>
      </c>
      <c r="B5" s="3" t="s">
        <v>1525</v>
      </c>
      <c r="C5" s="3" t="s">
        <v>1526</v>
      </c>
      <c r="D5" s="3" t="s">
        <v>20</v>
      </c>
      <c r="E5" s="3">
        <v>1</v>
      </c>
      <c r="F5" s="4">
        <f t="shared" si="0"/>
        <v>3.5385704175513094E-5</v>
      </c>
      <c r="G5" s="3">
        <v>2.6869999999999999E-5</v>
      </c>
      <c r="H5" s="3">
        <v>2.4369999999999999E-5</v>
      </c>
      <c r="I5" s="3" t="s">
        <v>16</v>
      </c>
    </row>
    <row r="6" spans="1:12">
      <c r="A6" s="3" t="s">
        <v>1518</v>
      </c>
      <c r="B6" s="3" t="s">
        <v>1527</v>
      </c>
      <c r="C6" s="3" t="s">
        <v>1528</v>
      </c>
      <c r="D6" s="3" t="s">
        <v>20</v>
      </c>
      <c r="E6" s="3">
        <v>1</v>
      </c>
      <c r="F6" s="4">
        <f t="shared" si="0"/>
        <v>3.5385704175513094E-5</v>
      </c>
      <c r="L6" s="3" t="s">
        <v>36</v>
      </c>
    </row>
    <row r="7" spans="1:12">
      <c r="A7" s="3" t="s">
        <v>1518</v>
      </c>
      <c r="B7" s="3" t="s">
        <v>1529</v>
      </c>
      <c r="C7" s="3" t="s">
        <v>1530</v>
      </c>
      <c r="D7" s="3" t="s">
        <v>20</v>
      </c>
      <c r="E7" s="3">
        <v>1</v>
      </c>
      <c r="F7" s="4">
        <f t="shared" si="0"/>
        <v>3.5385704175513094E-5</v>
      </c>
      <c r="L7" s="3" t="s">
        <v>36</v>
      </c>
    </row>
    <row r="8" spans="1:12">
      <c r="A8" s="3" t="s">
        <v>1518</v>
      </c>
      <c r="B8" s="3" t="s">
        <v>1531</v>
      </c>
      <c r="C8" s="3" t="s">
        <v>1532</v>
      </c>
      <c r="D8" s="3" t="s">
        <v>20</v>
      </c>
      <c r="E8" s="3">
        <v>2</v>
      </c>
      <c r="F8" s="4">
        <f t="shared" si="0"/>
        <v>7.0771408351026188E-5</v>
      </c>
      <c r="G8" s="3">
        <v>8.9730000000000003E-6</v>
      </c>
      <c r="H8" s="3">
        <v>1.22E-5</v>
      </c>
      <c r="I8" s="3" t="s">
        <v>16</v>
      </c>
      <c r="J8" s="3" t="s">
        <v>17</v>
      </c>
    </row>
    <row r="9" spans="1:12">
      <c r="A9" s="3" t="s">
        <v>1518</v>
      </c>
      <c r="B9" s="3" t="s">
        <v>1533</v>
      </c>
      <c r="C9" s="3" t="s">
        <v>1534</v>
      </c>
      <c r="D9" s="3" t="s">
        <v>20</v>
      </c>
      <c r="E9" s="3">
        <v>2</v>
      </c>
      <c r="F9" s="4">
        <f t="shared" si="0"/>
        <v>7.0771408351026188E-5</v>
      </c>
      <c r="G9" s="3">
        <v>1.7980000000000001E-5</v>
      </c>
      <c r="H9" s="3">
        <v>1.632E-5</v>
      </c>
      <c r="I9" s="3" t="s">
        <v>16</v>
      </c>
    </row>
    <row r="10" spans="1:12">
      <c r="A10" s="3" t="s">
        <v>1518</v>
      </c>
      <c r="B10" s="3" t="s">
        <v>39</v>
      </c>
      <c r="C10" s="3" t="s">
        <v>1535</v>
      </c>
      <c r="D10" s="3" t="s">
        <v>20</v>
      </c>
      <c r="E10" s="3">
        <v>2</v>
      </c>
      <c r="F10" s="4">
        <f t="shared" si="0"/>
        <v>7.0771408351026188E-5</v>
      </c>
      <c r="G10" s="3">
        <v>2.391E-5</v>
      </c>
      <c r="H10" s="3">
        <v>1.8150000000000001E-5</v>
      </c>
      <c r="L10" s="3" t="s">
        <v>36</v>
      </c>
    </row>
    <row r="11" spans="1:12">
      <c r="A11" s="3" t="s">
        <v>1518</v>
      </c>
      <c r="B11" s="3" t="s">
        <v>1536</v>
      </c>
      <c r="C11" s="3" t="s">
        <v>1537</v>
      </c>
      <c r="D11" s="3" t="s">
        <v>20</v>
      </c>
      <c r="E11" s="3">
        <v>3</v>
      </c>
      <c r="F11" s="4">
        <f t="shared" si="0"/>
        <v>1.0615711252653928E-4</v>
      </c>
      <c r="G11" s="3">
        <v>1.105E-4</v>
      </c>
      <c r="H11" s="3">
        <v>5.4119999999999997E-5</v>
      </c>
      <c r="I11" s="3" t="s">
        <v>16</v>
      </c>
      <c r="J11" s="3" t="s">
        <v>17</v>
      </c>
    </row>
    <row r="12" spans="1:12">
      <c r="A12" s="3" t="s">
        <v>1518</v>
      </c>
      <c r="B12" s="3" t="s">
        <v>1538</v>
      </c>
      <c r="C12" s="3" t="s">
        <v>1539</v>
      </c>
      <c r="I12" s="3" t="s">
        <v>16</v>
      </c>
      <c r="J12" s="3" t="s">
        <v>17</v>
      </c>
    </row>
    <row r="13" spans="1:12">
      <c r="A13" s="3" t="s">
        <v>1518</v>
      </c>
      <c r="B13" s="3" t="s">
        <v>1540</v>
      </c>
      <c r="C13" s="3" t="s">
        <v>1541</v>
      </c>
      <c r="G13" s="3">
        <v>0</v>
      </c>
      <c r="H13" s="3">
        <v>4.0609999999999997E-6</v>
      </c>
      <c r="I13" s="3" t="s">
        <v>16</v>
      </c>
      <c r="J13" s="3" t="s">
        <v>17</v>
      </c>
    </row>
    <row r="14" spans="1:12">
      <c r="A14" s="3" t="s">
        <v>1518</v>
      </c>
      <c r="B14" s="3" t="s">
        <v>1542</v>
      </c>
      <c r="C14" s="3" t="s">
        <v>1543</v>
      </c>
      <c r="J14" s="3" t="s">
        <v>144</v>
      </c>
    </row>
    <row r="15" spans="1:12">
      <c r="A15" s="3" t="s">
        <v>1518</v>
      </c>
      <c r="B15" s="3" t="s">
        <v>1544</v>
      </c>
      <c r="C15" s="3" t="s">
        <v>1545</v>
      </c>
      <c r="I15" s="3" t="s">
        <v>16</v>
      </c>
      <c r="J15" s="3" t="s">
        <v>17</v>
      </c>
    </row>
    <row r="16" spans="1:12">
      <c r="A16" s="3" t="s">
        <v>1518</v>
      </c>
      <c r="B16" s="3" t="s">
        <v>1546</v>
      </c>
      <c r="C16" s="3" t="s">
        <v>1547</v>
      </c>
      <c r="G16" s="3">
        <v>0</v>
      </c>
      <c r="H16" s="3">
        <v>8.1310000000000006E-6</v>
      </c>
      <c r="I16" s="3" t="s">
        <v>16</v>
      </c>
      <c r="J16" s="3" t="s">
        <v>17</v>
      </c>
    </row>
    <row r="17" spans="1:10">
      <c r="A17" s="3" t="s">
        <v>1518</v>
      </c>
      <c r="B17" s="3" t="s">
        <v>1548</v>
      </c>
      <c r="C17" s="3" t="s">
        <v>1549</v>
      </c>
      <c r="G17" s="3">
        <v>0</v>
      </c>
      <c r="H17" s="3">
        <v>8.123E-6</v>
      </c>
      <c r="J17" s="3" t="s">
        <v>362</v>
      </c>
    </row>
    <row r="18" spans="1:10">
      <c r="A18" s="3" t="s">
        <v>1518</v>
      </c>
      <c r="B18" s="3" t="s">
        <v>1550</v>
      </c>
      <c r="C18" s="3" t="s">
        <v>1551</v>
      </c>
      <c r="G18" s="3">
        <v>2.688E-5</v>
      </c>
      <c r="H18" s="3">
        <v>5.6870000000000003E-5</v>
      </c>
      <c r="I18" s="3" t="s">
        <v>16</v>
      </c>
      <c r="J18" s="3" t="s">
        <v>144</v>
      </c>
    </row>
    <row r="19" spans="1:10">
      <c r="A19" s="3" t="s">
        <v>1518</v>
      </c>
      <c r="B19" s="3" t="s">
        <v>1552</v>
      </c>
      <c r="C19" s="3" t="s">
        <v>1553</v>
      </c>
      <c r="G19" s="3">
        <v>1.579E-5</v>
      </c>
      <c r="H19" s="3">
        <v>1.804E-5</v>
      </c>
      <c r="I19" s="3" t="s">
        <v>16</v>
      </c>
      <c r="J19" s="3" t="s">
        <v>17</v>
      </c>
    </row>
    <row r="20" spans="1:10">
      <c r="A20" s="3" t="s">
        <v>1518</v>
      </c>
      <c r="B20" s="3" t="s">
        <v>1554</v>
      </c>
      <c r="C20" s="3" t="s">
        <v>1555</v>
      </c>
      <c r="G20" s="3">
        <v>1.5809999999999999E-5</v>
      </c>
      <c r="H20" s="3">
        <v>1.8050000000000002E-5</v>
      </c>
      <c r="I20" s="3" t="s">
        <v>16</v>
      </c>
      <c r="J20" s="3" t="s">
        <v>17</v>
      </c>
    </row>
    <row r="21" spans="1:10">
      <c r="A21" s="3" t="s">
        <v>1518</v>
      </c>
      <c r="B21" s="3" t="s">
        <v>1556</v>
      </c>
      <c r="C21" s="3" t="s">
        <v>1557</v>
      </c>
      <c r="I21" s="3" t="s">
        <v>16</v>
      </c>
      <c r="J21" s="3" t="s">
        <v>144</v>
      </c>
    </row>
    <row r="22" spans="1:10">
      <c r="A22" s="3" t="s">
        <v>1518</v>
      </c>
      <c r="B22" s="3" t="s">
        <v>39</v>
      </c>
      <c r="C22" s="3" t="s">
        <v>1558</v>
      </c>
      <c r="J22" s="3" t="s">
        <v>17</v>
      </c>
    </row>
    <row r="23" spans="1:10">
      <c r="A23" s="3" t="s">
        <v>1518</v>
      </c>
      <c r="B23" s="3" t="s">
        <v>1559</v>
      </c>
      <c r="C23" s="3" t="s">
        <v>1560</v>
      </c>
      <c r="I23" s="3" t="s">
        <v>16</v>
      </c>
      <c r="J23" s="3" t="s">
        <v>17</v>
      </c>
    </row>
    <row r="24" spans="1:10">
      <c r="A24" s="3" t="s">
        <v>1518</v>
      </c>
      <c r="B24" s="3" t="s">
        <v>1561</v>
      </c>
      <c r="C24" s="3" t="s">
        <v>1562</v>
      </c>
      <c r="G24" s="3">
        <v>1.5829999999999999E-5</v>
      </c>
      <c r="H24" s="3">
        <v>7.2350000000000002E-6</v>
      </c>
      <c r="I24" s="3" t="s">
        <v>16</v>
      </c>
      <c r="J24" s="3" t="s">
        <v>17</v>
      </c>
    </row>
    <row r="25" spans="1:10">
      <c r="A25" s="3" t="s">
        <v>1518</v>
      </c>
      <c r="B25" s="3" t="s">
        <v>39</v>
      </c>
      <c r="C25" s="3" t="s">
        <v>1563</v>
      </c>
      <c r="G25" s="3">
        <v>1.8E-5</v>
      </c>
      <c r="H25" s="3">
        <v>8.1610000000000003E-6</v>
      </c>
      <c r="I25" s="3" t="s">
        <v>16</v>
      </c>
      <c r="J25" s="3" t="s">
        <v>17</v>
      </c>
    </row>
    <row r="26" spans="1:10">
      <c r="A26" s="3" t="s">
        <v>1518</v>
      </c>
      <c r="B26" s="3" t="s">
        <v>1564</v>
      </c>
      <c r="C26" s="3" t="s">
        <v>1565</v>
      </c>
      <c r="J26" s="3" t="s">
        <v>17</v>
      </c>
    </row>
    <row r="27" spans="1:10">
      <c r="A27" s="3" t="s">
        <v>1518</v>
      </c>
      <c r="B27" s="3" t="s">
        <v>1566</v>
      </c>
      <c r="C27" s="3" t="s">
        <v>1567</v>
      </c>
      <c r="G27" s="3">
        <v>0</v>
      </c>
      <c r="H27" s="3">
        <v>1.221E-5</v>
      </c>
      <c r="I27" s="3" t="s">
        <v>16</v>
      </c>
      <c r="J27" s="3" t="s">
        <v>17</v>
      </c>
    </row>
    <row r="28" spans="1:10">
      <c r="A28" s="3" t="s">
        <v>1518</v>
      </c>
      <c r="B28" s="3" t="s">
        <v>1568</v>
      </c>
      <c r="C28" s="3" t="s">
        <v>1569</v>
      </c>
      <c r="G28" s="3">
        <v>0</v>
      </c>
      <c r="H28" s="3">
        <v>3.2960000000000003E-5</v>
      </c>
      <c r="I28" s="3" t="s">
        <v>16</v>
      </c>
      <c r="J28" s="3" t="s">
        <v>17</v>
      </c>
    </row>
    <row r="29" spans="1:10">
      <c r="A29" s="3" t="s">
        <v>1518</v>
      </c>
      <c r="B29" s="3" t="s">
        <v>39</v>
      </c>
      <c r="C29" s="3" t="s">
        <v>1570</v>
      </c>
      <c r="J29" s="3" t="s">
        <v>17</v>
      </c>
    </row>
    <row r="30" spans="1:10">
      <c r="A30" s="3" t="s">
        <v>1518</v>
      </c>
      <c r="B30" s="3" t="s">
        <v>39</v>
      </c>
      <c r="C30" s="3" t="s">
        <v>1571</v>
      </c>
      <c r="G30" s="3">
        <v>4.4830000000000003E-5</v>
      </c>
      <c r="H30" s="3">
        <v>3.2530000000000002E-5</v>
      </c>
      <c r="I30" s="3" t="s">
        <v>16</v>
      </c>
      <c r="J30" s="3" t="s">
        <v>17</v>
      </c>
    </row>
    <row r="31" spans="1:10">
      <c r="A31" s="3" t="s">
        <v>1518</v>
      </c>
      <c r="B31" s="3" t="s">
        <v>39</v>
      </c>
      <c r="C31" s="3" t="s">
        <v>1572</v>
      </c>
      <c r="G31" s="3">
        <v>0</v>
      </c>
      <c r="H31" s="3">
        <v>4.0659999999999997E-6</v>
      </c>
      <c r="I31" s="3" t="s">
        <v>16</v>
      </c>
      <c r="J31" s="3" t="s">
        <v>17</v>
      </c>
    </row>
    <row r="32" spans="1:10">
      <c r="A32" s="3" t="s">
        <v>1518</v>
      </c>
      <c r="B32" s="3" t="s">
        <v>1573</v>
      </c>
      <c r="C32" s="3" t="s">
        <v>1574</v>
      </c>
      <c r="G32" s="3">
        <v>8.9600000000000006E-6</v>
      </c>
      <c r="H32" s="3">
        <v>8.1259999999999998E-6</v>
      </c>
      <c r="I32" s="3" t="s">
        <v>16</v>
      </c>
      <c r="J32" s="3" t="s">
        <v>17</v>
      </c>
    </row>
    <row r="33" spans="1:10">
      <c r="A33" s="3" t="s">
        <v>1518</v>
      </c>
      <c r="B33" s="3" t="s">
        <v>1575</v>
      </c>
      <c r="C33" s="3" t="s">
        <v>1576</v>
      </c>
      <c r="I33" s="3" t="s">
        <v>16</v>
      </c>
      <c r="J33" s="3" t="s">
        <v>17</v>
      </c>
    </row>
    <row r="34" spans="1:10">
      <c r="A34" s="3" t="s">
        <v>1518</v>
      </c>
      <c r="B34" s="3" t="s">
        <v>1577</v>
      </c>
      <c r="C34" s="3" t="s">
        <v>1578</v>
      </c>
      <c r="I34" s="3" t="s">
        <v>16</v>
      </c>
      <c r="J34" s="3" t="s">
        <v>17</v>
      </c>
    </row>
    <row r="35" spans="1:10">
      <c r="A35" s="3" t="s">
        <v>1518</v>
      </c>
      <c r="B35" s="3" t="s">
        <v>1579</v>
      </c>
      <c r="C35" s="3" t="s">
        <v>1580</v>
      </c>
      <c r="G35" s="3">
        <v>1.579E-5</v>
      </c>
      <c r="H35" s="3">
        <v>1.4440000000000001E-5</v>
      </c>
      <c r="J35" s="3" t="s">
        <v>144</v>
      </c>
    </row>
    <row r="36" spans="1:10">
      <c r="A36" s="3" t="s">
        <v>1518</v>
      </c>
      <c r="B36" s="3" t="s">
        <v>39</v>
      </c>
      <c r="C36" s="3" t="s">
        <v>1581</v>
      </c>
      <c r="G36" s="3">
        <v>6.6649999999999994E-5</v>
      </c>
      <c r="H36" s="3">
        <v>3.2289999999999997E-5</v>
      </c>
      <c r="I36" s="3" t="s">
        <v>16</v>
      </c>
      <c r="J36" s="3" t="s">
        <v>17</v>
      </c>
    </row>
    <row r="37" spans="1:10">
      <c r="A37" s="3" t="s">
        <v>1518</v>
      </c>
      <c r="B37" s="3" t="s">
        <v>1582</v>
      </c>
      <c r="C37" s="3" t="s">
        <v>1583</v>
      </c>
      <c r="G37" s="3">
        <v>0</v>
      </c>
      <c r="H37" s="3">
        <v>1.219E-5</v>
      </c>
      <c r="J37" s="3" t="s">
        <v>144</v>
      </c>
    </row>
    <row r="38" spans="1:10">
      <c r="A38" s="3" t="s">
        <v>1518</v>
      </c>
      <c r="B38" s="3" t="s">
        <v>1584</v>
      </c>
      <c r="C38" s="3" t="s">
        <v>1585</v>
      </c>
      <c r="I38" s="3" t="s">
        <v>16</v>
      </c>
    </row>
    <row r="39" spans="1:10">
      <c r="A39" s="3" t="s">
        <v>1518</v>
      </c>
      <c r="B39" s="3" t="s">
        <v>1586</v>
      </c>
      <c r="C39" s="3" t="s">
        <v>1587</v>
      </c>
      <c r="I39" s="3" t="s">
        <v>16</v>
      </c>
    </row>
    <row r="40" spans="1:10">
      <c r="A40" s="3" t="s">
        <v>1518</v>
      </c>
      <c r="B40" s="3" t="s">
        <v>1588</v>
      </c>
      <c r="C40" s="3" t="s">
        <v>1589</v>
      </c>
      <c r="G40" s="3">
        <v>6.6619999999999996E-5</v>
      </c>
      <c r="H40" s="3">
        <v>3.2299999999999999E-5</v>
      </c>
      <c r="I40" s="3" t="s">
        <v>16</v>
      </c>
    </row>
    <row r="41" spans="1:10">
      <c r="A41" s="3" t="s">
        <v>1518</v>
      </c>
      <c r="B41" s="3" t="s">
        <v>1590</v>
      </c>
      <c r="C41" s="3" t="s">
        <v>1591</v>
      </c>
      <c r="G41" s="3">
        <v>1.791E-5</v>
      </c>
      <c r="H41" s="3">
        <v>8.1219999999999995E-6</v>
      </c>
      <c r="I41" s="3" t="s">
        <v>16</v>
      </c>
    </row>
    <row r="42" spans="1:10">
      <c r="A42" s="3" t="s">
        <v>1518</v>
      </c>
      <c r="B42" s="3" t="s">
        <v>1592</v>
      </c>
      <c r="C42" s="3" t="s">
        <v>1593</v>
      </c>
      <c r="I42" s="3" t="s">
        <v>16</v>
      </c>
    </row>
    <row r="43" spans="1:10">
      <c r="A43" s="3" t="s">
        <v>1518</v>
      </c>
      <c r="B43" s="3" t="s">
        <v>1594</v>
      </c>
      <c r="C43" s="3" t="s">
        <v>1595</v>
      </c>
      <c r="I43" s="3" t="s">
        <v>16</v>
      </c>
    </row>
    <row r="44" spans="1:10">
      <c r="A44" s="3" t="s">
        <v>1518</v>
      </c>
      <c r="B44" s="3" t="s">
        <v>1596</v>
      </c>
      <c r="C44" s="3" t="s">
        <v>1597</v>
      </c>
      <c r="I44" s="3" t="s">
        <v>16</v>
      </c>
    </row>
    <row r="45" spans="1:10">
      <c r="A45" s="3" t="s">
        <v>1518</v>
      </c>
      <c r="B45" s="3" t="s">
        <v>1598</v>
      </c>
      <c r="C45" s="3" t="s">
        <v>1599</v>
      </c>
      <c r="I45" s="3" t="s">
        <v>16</v>
      </c>
    </row>
    <row r="46" spans="1:10">
      <c r="A46" s="3" t="s">
        <v>1518</v>
      </c>
      <c r="B46" s="3" t="s">
        <v>1600</v>
      </c>
      <c r="C46" s="3" t="s">
        <v>1601</v>
      </c>
      <c r="I46" s="3" t="s">
        <v>16</v>
      </c>
    </row>
    <row r="47" spans="1:10">
      <c r="A47" s="3" t="s">
        <v>1518</v>
      </c>
      <c r="B47" s="3" t="s">
        <v>1602</v>
      </c>
      <c r="C47" s="3" t="s">
        <v>1603</v>
      </c>
      <c r="I47" s="3" t="s">
        <v>16</v>
      </c>
    </row>
    <row r="48" spans="1:10">
      <c r="A48" s="3" t="s">
        <v>1518</v>
      </c>
      <c r="B48" s="3" t="s">
        <v>1604</v>
      </c>
      <c r="C48" s="3" t="s">
        <v>1605</v>
      </c>
      <c r="G48" s="3">
        <v>0</v>
      </c>
      <c r="H48" s="3">
        <v>1.219E-5</v>
      </c>
      <c r="I48" s="3" t="s">
        <v>16</v>
      </c>
    </row>
    <row r="49" spans="1:9">
      <c r="A49" s="3" t="s">
        <v>1518</v>
      </c>
      <c r="B49" s="3" t="s">
        <v>1606</v>
      </c>
      <c r="C49" s="3" t="s">
        <v>1607</v>
      </c>
      <c r="G49" s="3">
        <v>8.9570000000000008E-6</v>
      </c>
      <c r="H49" s="3">
        <v>4.0620000000000002E-6</v>
      </c>
      <c r="I49" s="3" t="s">
        <v>16</v>
      </c>
    </row>
    <row r="50" spans="1:9">
      <c r="A50" s="3" t="s">
        <v>1518</v>
      </c>
      <c r="B50" s="3" t="s">
        <v>1608</v>
      </c>
      <c r="C50" s="3" t="s">
        <v>1256</v>
      </c>
      <c r="I50" s="3" t="s">
        <v>16</v>
      </c>
    </row>
    <row r="51" spans="1:9">
      <c r="A51" s="3" t="s">
        <v>1518</v>
      </c>
      <c r="B51" s="3" t="s">
        <v>1609</v>
      </c>
      <c r="C51" s="3" t="s">
        <v>1610</v>
      </c>
      <c r="G51" s="3">
        <v>8.9619999999999999E-6</v>
      </c>
      <c r="H51" s="3">
        <v>4.0629999999999999E-6</v>
      </c>
      <c r="I51" s="3" t="s">
        <v>16</v>
      </c>
    </row>
    <row r="52" spans="1:9">
      <c r="A52" s="3" t="s">
        <v>1518</v>
      </c>
      <c r="B52" s="3" t="s">
        <v>1611</v>
      </c>
      <c r="C52" s="3" t="s">
        <v>1612</v>
      </c>
      <c r="I52" s="3" t="s">
        <v>16</v>
      </c>
    </row>
    <row r="53" spans="1:9">
      <c r="A53" s="3" t="s">
        <v>1518</v>
      </c>
      <c r="B53" s="3" t="s">
        <v>1613</v>
      </c>
      <c r="C53" s="3" t="s">
        <v>1614</v>
      </c>
      <c r="G53" s="3">
        <v>8.9740000000000008E-6</v>
      </c>
      <c r="H53" s="3">
        <v>4.0670000000000002E-6</v>
      </c>
      <c r="I53" s="3" t="s">
        <v>16</v>
      </c>
    </row>
    <row r="54" spans="1:9">
      <c r="A54" s="3" t="s">
        <v>1518</v>
      </c>
      <c r="B54" s="3" t="s">
        <v>1615</v>
      </c>
      <c r="C54" s="3" t="s">
        <v>1616</v>
      </c>
      <c r="I54" s="3" t="s">
        <v>16</v>
      </c>
    </row>
    <row r="55" spans="1:9">
      <c r="A55" s="3" t="s">
        <v>1518</v>
      </c>
      <c r="B55" s="3" t="s">
        <v>1617</v>
      </c>
      <c r="C55" s="3" t="s">
        <v>1618</v>
      </c>
      <c r="I55" s="3" t="s">
        <v>16</v>
      </c>
    </row>
    <row r="56" spans="1:9">
      <c r="A56" s="3" t="s">
        <v>1518</v>
      </c>
      <c r="B56" s="3" t="s">
        <v>1619</v>
      </c>
      <c r="C56" s="3" t="s">
        <v>1620</v>
      </c>
      <c r="I56" s="3" t="s">
        <v>16</v>
      </c>
    </row>
    <row r="57" spans="1:9">
      <c r="A57" s="3" t="s">
        <v>1518</v>
      </c>
      <c r="B57" s="3" t="s">
        <v>1621</v>
      </c>
      <c r="C57" s="3" t="s">
        <v>1622</v>
      </c>
      <c r="I57" s="3" t="s">
        <v>16</v>
      </c>
    </row>
    <row r="58" spans="1:9">
      <c r="A58" s="3" t="s">
        <v>1518</v>
      </c>
      <c r="B58" s="3" t="s">
        <v>1623</v>
      </c>
      <c r="C58" s="3" t="s">
        <v>1624</v>
      </c>
      <c r="I58" s="3" t="s">
        <v>16</v>
      </c>
    </row>
    <row r="59" spans="1:9">
      <c r="A59" s="3" t="s">
        <v>1518</v>
      </c>
      <c r="B59" s="3" t="s">
        <v>1625</v>
      </c>
      <c r="C59" s="3" t="s">
        <v>1626</v>
      </c>
      <c r="I59" s="3" t="s">
        <v>16</v>
      </c>
    </row>
    <row r="60" spans="1:9">
      <c r="A60" s="3" t="s">
        <v>1518</v>
      </c>
      <c r="B60" s="3" t="s">
        <v>1627</v>
      </c>
      <c r="C60" s="3" t="s">
        <v>1344</v>
      </c>
      <c r="I60" s="3" t="s">
        <v>16</v>
      </c>
    </row>
    <row r="61" spans="1:9">
      <c r="A61" s="3" t="s">
        <v>1518</v>
      </c>
      <c r="B61" s="3" t="s">
        <v>39</v>
      </c>
      <c r="C61" s="3" t="s">
        <v>1628</v>
      </c>
      <c r="I61" s="3" t="s">
        <v>16</v>
      </c>
    </row>
    <row r="62" spans="1:9">
      <c r="A62" s="3" t="s">
        <v>1518</v>
      </c>
      <c r="B62" s="3" t="s">
        <v>39</v>
      </c>
      <c r="C62" s="3" t="s">
        <v>1629</v>
      </c>
      <c r="I62" s="3" t="s">
        <v>16</v>
      </c>
    </row>
    <row r="63" spans="1:9">
      <c r="A63" s="3" t="s">
        <v>1518</v>
      </c>
      <c r="B63" s="3" t="s">
        <v>39</v>
      </c>
      <c r="C63" s="3" t="s">
        <v>1630</v>
      </c>
      <c r="I63" s="3" t="s">
        <v>16</v>
      </c>
    </row>
    <row r="64" spans="1:9">
      <c r="A64" s="3" t="s">
        <v>1518</v>
      </c>
      <c r="B64" s="3" t="s">
        <v>1631</v>
      </c>
      <c r="C64" s="3" t="s">
        <v>1632</v>
      </c>
      <c r="G64" s="3">
        <v>1.8090000000000001E-5</v>
      </c>
      <c r="H64" s="3">
        <v>1.2300000000000001E-5</v>
      </c>
      <c r="I64" s="3" t="s">
        <v>16</v>
      </c>
    </row>
    <row r="65" spans="1:12">
      <c r="A65" s="3" t="s">
        <v>1518</v>
      </c>
      <c r="B65" s="3" t="s">
        <v>1633</v>
      </c>
      <c r="C65" s="3" t="s">
        <v>1634</v>
      </c>
      <c r="I65" s="3" t="s">
        <v>16</v>
      </c>
    </row>
    <row r="66" spans="1:12">
      <c r="A66" s="3" t="s">
        <v>1518</v>
      </c>
      <c r="B66" s="3" t="s">
        <v>1635</v>
      </c>
      <c r="C66" s="3" t="s">
        <v>1636</v>
      </c>
      <c r="G66" s="3">
        <v>8.9870000000000005E-6</v>
      </c>
      <c r="H66" s="3">
        <v>4.0829999999999997E-6</v>
      </c>
      <c r="I66" s="3" t="s">
        <v>16</v>
      </c>
    </row>
    <row r="67" spans="1:12">
      <c r="A67" s="3" t="s">
        <v>1518</v>
      </c>
      <c r="B67" s="3" t="s">
        <v>1637</v>
      </c>
      <c r="C67" s="3" t="s">
        <v>1638</v>
      </c>
      <c r="I67" s="3" t="s">
        <v>16</v>
      </c>
    </row>
    <row r="68" spans="1:12">
      <c r="A68" s="3" t="s">
        <v>1518</v>
      </c>
      <c r="B68" s="3" t="s">
        <v>1639</v>
      </c>
      <c r="C68" s="3" t="s">
        <v>1640</v>
      </c>
      <c r="I68" s="3" t="s">
        <v>16</v>
      </c>
    </row>
    <row r="69" spans="1:12">
      <c r="A69" s="3" t="s">
        <v>1518</v>
      </c>
      <c r="B69" s="3" t="s">
        <v>1641</v>
      </c>
      <c r="C69" s="3" t="s">
        <v>1642</v>
      </c>
      <c r="G69" s="3">
        <v>0</v>
      </c>
      <c r="H69" s="3">
        <v>4.0720000000000001E-6</v>
      </c>
      <c r="I69" s="3" t="s">
        <v>16</v>
      </c>
    </row>
    <row r="70" spans="1:12">
      <c r="A70" s="3" t="s">
        <v>1518</v>
      </c>
      <c r="B70" s="3" t="s">
        <v>1643</v>
      </c>
      <c r="C70" s="3" t="s">
        <v>1644</v>
      </c>
      <c r="G70" s="3">
        <v>1.9040000000000001E-5</v>
      </c>
      <c r="H70" s="3">
        <v>2.0999999999999999E-5</v>
      </c>
      <c r="I70" s="3" t="s">
        <v>16</v>
      </c>
    </row>
    <row r="71" spans="1:12">
      <c r="A71" s="3" t="s">
        <v>1518</v>
      </c>
      <c r="B71" s="3" t="s">
        <v>1645</v>
      </c>
      <c r="C71" s="3" t="s">
        <v>1646</v>
      </c>
      <c r="I71" s="3" t="s">
        <v>16</v>
      </c>
    </row>
    <row r="72" spans="1:12">
      <c r="A72" s="3" t="s">
        <v>1518</v>
      </c>
      <c r="B72" s="3" t="s">
        <v>1647</v>
      </c>
      <c r="C72" s="3" t="s">
        <v>1648</v>
      </c>
      <c r="I72" s="3" t="s">
        <v>16</v>
      </c>
    </row>
    <row r="73" spans="1:12">
      <c r="A73" s="3" t="s">
        <v>1518</v>
      </c>
      <c r="B73" s="3" t="s">
        <v>1649</v>
      </c>
      <c r="C73" s="3" t="s">
        <v>1650</v>
      </c>
      <c r="I73" s="3" t="s">
        <v>16</v>
      </c>
    </row>
    <row r="74" spans="1:12">
      <c r="A74" s="3" t="s">
        <v>1518</v>
      </c>
      <c r="B74" s="3" t="s">
        <v>1651</v>
      </c>
      <c r="C74" s="3" t="s">
        <v>1652</v>
      </c>
      <c r="I74" s="3" t="s">
        <v>16</v>
      </c>
    </row>
    <row r="75" spans="1:12">
      <c r="A75" s="3" t="s">
        <v>1518</v>
      </c>
      <c r="B75" s="3" t="s">
        <v>1653</v>
      </c>
      <c r="C75" s="3" t="s">
        <v>1654</v>
      </c>
      <c r="I75" s="3" t="s">
        <v>16</v>
      </c>
    </row>
    <row r="76" spans="1:12">
      <c r="A76" s="3" t="s">
        <v>1518</v>
      </c>
      <c r="B76" s="3" t="s">
        <v>1655</v>
      </c>
      <c r="C76" s="3" t="s">
        <v>1656</v>
      </c>
      <c r="G76" s="3">
        <v>8.9600000000000006E-6</v>
      </c>
      <c r="H76" s="3">
        <v>4.0629999999999999E-6</v>
      </c>
      <c r="L76" s="3" t="s">
        <v>25</v>
      </c>
    </row>
    <row r="77" spans="1:12">
      <c r="A77" s="3" t="s">
        <v>1518</v>
      </c>
      <c r="B77" s="3" t="s">
        <v>1657</v>
      </c>
      <c r="C77" s="3" t="s">
        <v>1658</v>
      </c>
      <c r="G77" s="3">
        <v>0</v>
      </c>
      <c r="H77" s="3">
        <v>4.0609999999999997E-6</v>
      </c>
      <c r="L77" s="3" t="s">
        <v>25</v>
      </c>
    </row>
    <row r="78" spans="1:12">
      <c r="A78" s="3" t="s">
        <v>1518</v>
      </c>
      <c r="B78" s="3" t="s">
        <v>1659</v>
      </c>
      <c r="C78" s="3" t="s">
        <v>1660</v>
      </c>
      <c r="G78" s="3">
        <v>9.0170000000000002E-6</v>
      </c>
      <c r="H78" s="3">
        <v>4.0999999999999997E-6</v>
      </c>
      <c r="L78" s="3" t="s">
        <v>25</v>
      </c>
    </row>
    <row r="79" spans="1:12">
      <c r="A79" s="3" t="s">
        <v>1518</v>
      </c>
      <c r="B79" s="3" t="s">
        <v>1661</v>
      </c>
      <c r="C79" s="3" t="s">
        <v>1662</v>
      </c>
      <c r="G79" s="3">
        <v>0</v>
      </c>
      <c r="H79" s="3">
        <v>4.0620000000000002E-6</v>
      </c>
      <c r="L79" s="3" t="s">
        <v>25</v>
      </c>
    </row>
    <row r="80" spans="1:12">
      <c r="A80" s="3" t="s">
        <v>1518</v>
      </c>
      <c r="B80" s="3" t="s">
        <v>1663</v>
      </c>
      <c r="C80" s="3" t="s">
        <v>1664</v>
      </c>
      <c r="G80" s="3">
        <v>0</v>
      </c>
      <c r="H80" s="3">
        <v>4.0620000000000002E-6</v>
      </c>
      <c r="L80" s="3" t="s">
        <v>25</v>
      </c>
    </row>
    <row r="81" spans="1:12">
      <c r="A81" s="3" t="s">
        <v>1518</v>
      </c>
      <c r="B81" s="3" t="s">
        <v>1665</v>
      </c>
      <c r="C81" s="3" t="s">
        <v>1666</v>
      </c>
      <c r="G81" s="3">
        <v>0</v>
      </c>
      <c r="H81" s="3">
        <v>4.0620000000000002E-6</v>
      </c>
      <c r="L81" s="3" t="s">
        <v>25</v>
      </c>
    </row>
    <row r="82" spans="1:12">
      <c r="A82" s="3" t="s">
        <v>1518</v>
      </c>
      <c r="B82" s="3" t="s">
        <v>1667</v>
      </c>
      <c r="C82" s="3" t="s">
        <v>1668</v>
      </c>
      <c r="G82" s="3">
        <v>8.9639999999999992E-6</v>
      </c>
      <c r="H82" s="3">
        <v>4.0640000000000004E-6</v>
      </c>
      <c r="L82" s="3" t="s">
        <v>25</v>
      </c>
    </row>
    <row r="83" spans="1:12">
      <c r="A83" s="3" t="s">
        <v>1518</v>
      </c>
      <c r="B83" s="3" t="s">
        <v>1669</v>
      </c>
      <c r="C83" s="3" t="s">
        <v>1670</v>
      </c>
      <c r="G83" s="3">
        <v>8.9600000000000006E-6</v>
      </c>
      <c r="H83" s="3">
        <v>4.0629999999999999E-6</v>
      </c>
      <c r="L83" s="3" t="s">
        <v>25</v>
      </c>
    </row>
    <row r="84" spans="1:12">
      <c r="A84" s="3" t="s">
        <v>1518</v>
      </c>
      <c r="B84" s="3" t="s">
        <v>1671</v>
      </c>
      <c r="C84" s="3" t="s">
        <v>1672</v>
      </c>
      <c r="G84" s="3">
        <v>0</v>
      </c>
      <c r="H84" s="3">
        <v>4.0629999999999999E-6</v>
      </c>
      <c r="L84" s="3" t="s">
        <v>25</v>
      </c>
    </row>
    <row r="85" spans="1:12">
      <c r="A85" s="3" t="s">
        <v>1518</v>
      </c>
      <c r="B85" s="3" t="s">
        <v>1673</v>
      </c>
      <c r="C85" s="3" t="s">
        <v>1674</v>
      </c>
      <c r="G85" s="3">
        <v>8.9749999999999996E-6</v>
      </c>
      <c r="H85" s="3">
        <v>4.0740000000000003E-6</v>
      </c>
      <c r="L85" s="3" t="s">
        <v>25</v>
      </c>
    </row>
    <row r="86" spans="1:12">
      <c r="A86" s="3" t="s">
        <v>1518</v>
      </c>
      <c r="B86" s="3" t="s">
        <v>1675</v>
      </c>
      <c r="C86" s="3" t="s">
        <v>1676</v>
      </c>
      <c r="G86" s="3">
        <v>8.9740000000000008E-6</v>
      </c>
      <c r="H86" s="3">
        <v>4.07E-6</v>
      </c>
      <c r="L86" s="3" t="s">
        <v>25</v>
      </c>
    </row>
    <row r="87" spans="1:12">
      <c r="A87" s="3" t="s">
        <v>1518</v>
      </c>
      <c r="B87" s="3" t="s">
        <v>1677</v>
      </c>
      <c r="C87" s="3" t="s">
        <v>1678</v>
      </c>
      <c r="G87" s="3">
        <v>0</v>
      </c>
      <c r="H87" s="3">
        <v>4.0629999999999999E-6</v>
      </c>
      <c r="L87" s="3" t="s">
        <v>25</v>
      </c>
    </row>
    <row r="88" spans="1:12">
      <c r="A88" s="3" t="s">
        <v>1518</v>
      </c>
      <c r="B88" s="3" t="s">
        <v>1679</v>
      </c>
      <c r="C88" s="3" t="s">
        <v>1680</v>
      </c>
      <c r="G88" s="3">
        <v>8.9749999999999996E-6</v>
      </c>
      <c r="H88" s="3">
        <v>4.0620000000000002E-6</v>
      </c>
      <c r="L88" s="3" t="s">
        <v>25</v>
      </c>
    </row>
    <row r="89" spans="1:12">
      <c r="A89" s="3" t="s">
        <v>1518</v>
      </c>
      <c r="B89" s="3" t="s">
        <v>1681</v>
      </c>
      <c r="C89" s="3" t="s">
        <v>1682</v>
      </c>
      <c r="G89" s="3">
        <v>0</v>
      </c>
      <c r="H89" s="3">
        <v>4.0620000000000002E-6</v>
      </c>
      <c r="L89" s="3" t="s">
        <v>25</v>
      </c>
    </row>
    <row r="90" spans="1:12">
      <c r="A90" s="3" t="s">
        <v>1518</v>
      </c>
      <c r="B90" s="3" t="s">
        <v>1683</v>
      </c>
      <c r="C90" s="3" t="s">
        <v>1684</v>
      </c>
      <c r="G90" s="3">
        <v>6.6600000000000006E-5</v>
      </c>
      <c r="H90" s="3">
        <v>3.2270000000000001E-5</v>
      </c>
      <c r="L90" s="3" t="s">
        <v>25</v>
      </c>
    </row>
    <row r="91" spans="1:12">
      <c r="A91" s="3" t="s">
        <v>1518</v>
      </c>
      <c r="B91" s="3" t="s">
        <v>39</v>
      </c>
      <c r="C91" s="3" t="s">
        <v>1685</v>
      </c>
      <c r="G91" s="3">
        <v>0</v>
      </c>
      <c r="H91" s="3">
        <v>4.3290000000000004E-6</v>
      </c>
      <c r="K91" s="3" t="s">
        <v>144</v>
      </c>
      <c r="L91" s="3" t="s">
        <v>109</v>
      </c>
    </row>
    <row r="92" spans="1:12">
      <c r="A92" s="3" t="s">
        <v>1518</v>
      </c>
      <c r="B92" s="3" t="s">
        <v>1686</v>
      </c>
      <c r="C92" s="3" t="s">
        <v>1687</v>
      </c>
      <c r="G92" s="3">
        <v>9.0100000000000001E-6</v>
      </c>
      <c r="H92" s="3">
        <v>4.0969999999999999E-6</v>
      </c>
      <c r="K92" s="3" t="s">
        <v>144</v>
      </c>
      <c r="L92" s="3" t="s">
        <v>109</v>
      </c>
    </row>
    <row r="93" spans="1:12">
      <c r="A93" s="3" t="s">
        <v>1518</v>
      </c>
      <c r="B93" s="3" t="s">
        <v>39</v>
      </c>
      <c r="C93" s="3" t="s">
        <v>1688</v>
      </c>
      <c r="G93" s="3">
        <v>0</v>
      </c>
      <c r="H93" s="3">
        <v>4.0609999999999997E-6</v>
      </c>
      <c r="K93" s="3" t="s">
        <v>144</v>
      </c>
      <c r="L93" s="3" t="s">
        <v>109</v>
      </c>
    </row>
    <row r="94" spans="1:12">
      <c r="A94" s="3" t="s">
        <v>1518</v>
      </c>
      <c r="B94" s="3" t="s">
        <v>39</v>
      </c>
      <c r="C94" s="3" t="s">
        <v>1689</v>
      </c>
      <c r="G94" s="3">
        <v>0</v>
      </c>
      <c r="H94" s="3">
        <v>4.087E-6</v>
      </c>
      <c r="K94" s="3" t="s">
        <v>144</v>
      </c>
      <c r="L94" s="3" t="s">
        <v>109</v>
      </c>
    </row>
    <row r="95" spans="1:12">
      <c r="A95" s="3" t="s">
        <v>1518</v>
      </c>
      <c r="B95" s="3" t="s">
        <v>39</v>
      </c>
      <c r="C95" s="3" t="s">
        <v>1690</v>
      </c>
      <c r="G95" s="3">
        <v>0</v>
      </c>
      <c r="H95" s="3">
        <v>2.1189999999999999E-5</v>
      </c>
      <c r="K95" s="3" t="s">
        <v>144</v>
      </c>
      <c r="L95" s="3" t="s">
        <v>116</v>
      </c>
    </row>
    <row r="96" spans="1:12">
      <c r="A96" s="3" t="s">
        <v>1518</v>
      </c>
      <c r="B96" s="3" t="s">
        <v>39</v>
      </c>
      <c r="C96" s="3" t="s">
        <v>1691</v>
      </c>
      <c r="G96" s="3">
        <v>1.7989999999999999E-5</v>
      </c>
      <c r="H96" s="3">
        <v>8.1769999999999998E-6</v>
      </c>
      <c r="K96" s="3" t="s">
        <v>144</v>
      </c>
      <c r="L96" s="3" t="s">
        <v>116</v>
      </c>
    </row>
    <row r="97" spans="1:16">
      <c r="A97" s="3" t="s">
        <v>1518</v>
      </c>
      <c r="B97" s="3" t="s">
        <v>39</v>
      </c>
      <c r="C97" s="3" t="s">
        <v>1692</v>
      </c>
      <c r="G97" s="3">
        <v>8.9940000000000006E-6</v>
      </c>
      <c r="H97" s="3">
        <v>2.8560000000000001E-5</v>
      </c>
      <c r="K97" s="3" t="s">
        <v>144</v>
      </c>
      <c r="L97" s="3" t="s">
        <v>116</v>
      </c>
    </row>
    <row r="98" spans="1:16">
      <c r="A98" s="3" t="s">
        <v>1518</v>
      </c>
      <c r="B98" s="3" t="s">
        <v>39</v>
      </c>
      <c r="C98" s="3" t="s">
        <v>1693</v>
      </c>
      <c r="G98" s="3">
        <v>1.5800000000000001E-5</v>
      </c>
      <c r="H98" s="3">
        <v>7.2189999999999998E-6</v>
      </c>
      <c r="K98" s="3" t="s">
        <v>144</v>
      </c>
      <c r="L98" s="3" t="s">
        <v>116</v>
      </c>
    </row>
    <row r="99" spans="1:16">
      <c r="A99" s="3" t="s">
        <v>1518</v>
      </c>
      <c r="B99" s="3" t="s">
        <v>39</v>
      </c>
      <c r="C99" s="3" t="s">
        <v>1694</v>
      </c>
      <c r="G99" s="3">
        <v>0</v>
      </c>
      <c r="H99" s="3">
        <v>3.2339999999999999E-5</v>
      </c>
      <c r="K99" s="3" t="s">
        <v>144</v>
      </c>
      <c r="L99" s="3" t="s">
        <v>116</v>
      </c>
    </row>
    <row r="103" spans="1:16">
      <c r="C103" s="6" t="s">
        <v>308</v>
      </c>
      <c r="E103" s="3">
        <f>SUM(E2:E99)</f>
        <v>15</v>
      </c>
      <c r="F103" s="3">
        <f t="shared" ref="F103:H103" si="1">SUM(F2:F99)</f>
        <v>5.3078556263269638E-4</v>
      </c>
      <c r="G103" s="3">
        <f t="shared" si="1"/>
        <v>7.5553200000000017E-4</v>
      </c>
      <c r="H103" s="3">
        <f t="shared" si="1"/>
        <v>7.1622599999999993E-4</v>
      </c>
      <c r="M103" s="7" t="s">
        <v>128</v>
      </c>
      <c r="O103" s="6" t="s">
        <v>129</v>
      </c>
      <c r="P103" s="6" t="s">
        <v>130</v>
      </c>
    </row>
    <row r="104" spans="1:16">
      <c r="M104" s="8"/>
      <c r="O104" s="3">
        <v>125468</v>
      </c>
      <c r="P104" s="3">
        <v>275470</v>
      </c>
    </row>
    <row r="105" spans="1:16">
      <c r="J105" s="11"/>
      <c r="K105" s="11"/>
      <c r="M105" s="10"/>
      <c r="O105" s="3">
        <f>O104*G103</f>
        <v>94.795088976000017</v>
      </c>
      <c r="P105" s="3">
        <f>P104*H103</f>
        <v>197.29877621999998</v>
      </c>
    </row>
    <row r="106" spans="1:16">
      <c r="F106" s="3">
        <v>5.30786E-4</v>
      </c>
      <c r="G106" s="3">
        <v>2.97106E-4</v>
      </c>
      <c r="H106" s="3">
        <v>8.7529899999999996E-4</v>
      </c>
      <c r="J106" s="3">
        <f>F106*F106*100000</f>
        <v>2.8173377779600002E-2</v>
      </c>
      <c r="K106" s="3">
        <f t="shared" ref="K106:L106" si="2">G106*G106*100000</f>
        <v>8.8271975236000003E-3</v>
      </c>
      <c r="L106" s="3">
        <f t="shared" si="2"/>
        <v>7.6614833940099991E-2</v>
      </c>
      <c r="O106" s="6" t="s">
        <v>131</v>
      </c>
    </row>
    <row r="107" spans="1:16">
      <c r="O107" s="3" t="s">
        <v>1517</v>
      </c>
    </row>
    <row r="108" spans="1:16">
      <c r="F108" s="3">
        <v>7.5716499999999996E-4</v>
      </c>
      <c r="G108" s="3">
        <v>6.1263400000000003E-4</v>
      </c>
      <c r="H108" s="3">
        <v>9.2551700000000005E-4</v>
      </c>
      <c r="J108" s="3">
        <f>F108*F108*100000</f>
        <v>5.7329883722499989E-2</v>
      </c>
      <c r="K108" s="3">
        <f t="shared" ref="K108:L108" si="3">G108*G108*100000</f>
        <v>3.7532041795600005E-2</v>
      </c>
      <c r="L108" s="3">
        <f t="shared" si="3"/>
        <v>8.5658171728900001E-2</v>
      </c>
      <c r="O108" s="3">
        <v>28260</v>
      </c>
    </row>
    <row r="109" spans="1:16">
      <c r="O109" s="3">
        <v>15</v>
      </c>
    </row>
    <row r="110" spans="1:16">
      <c r="F110" s="3">
        <v>7.1514099999999998E-4</v>
      </c>
      <c r="G110" s="3">
        <v>6.18788E-4</v>
      </c>
      <c r="H110" s="3">
        <v>8.2223699999999997E-4</v>
      </c>
      <c r="J110" s="3">
        <f>F110*F110*100000</f>
        <v>5.1142664988100002E-2</v>
      </c>
      <c r="K110" s="3">
        <f t="shared" ref="K110:L110" si="4">G110*G110*100000</f>
        <v>3.8289858894400002E-2</v>
      </c>
      <c r="L110" s="3">
        <f t="shared" si="4"/>
        <v>6.7607368416899988E-2</v>
      </c>
    </row>
    <row r="399" spans="6:8">
      <c r="F399" s="4">
        <f>SUM(F2:F398)</f>
        <v>3.0646631252653923E-3</v>
      </c>
      <c r="G399" s="4">
        <f>SUM(G2:G398)</f>
        <v>3.0395920000000002E-3</v>
      </c>
      <c r="H399" s="4">
        <f>SUM(H2:H398)</f>
        <v>4.055505E-3</v>
      </c>
    </row>
    <row r="400" spans="6:8">
      <c r="F400" s="3">
        <f>F399*F399</f>
        <v>9.3921600713614418E-6</v>
      </c>
      <c r="G400" s="3">
        <f>G399*G399</f>
        <v>9.2391195264640022E-6</v>
      </c>
      <c r="H400" s="3">
        <f>H399*H399</f>
        <v>1.6447120805025001E-5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E2331-64C2-F142-8313-47C90733234E}">
  <dimension ref="A1:P1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33203125" style="3" customWidth="1"/>
    <col min="3" max="3" width="14.5" style="3" customWidth="1"/>
    <col min="4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1695</v>
      </c>
      <c r="B2" s="3" t="s">
        <v>1696</v>
      </c>
      <c r="C2" s="3" t="s">
        <v>1697</v>
      </c>
      <c r="D2" s="3" t="s">
        <v>20</v>
      </c>
      <c r="E2" s="3">
        <v>1</v>
      </c>
      <c r="F2" s="4">
        <f t="shared" ref="F2:F13" si="0">E2/28260</f>
        <v>3.5385704175513094E-5</v>
      </c>
      <c r="G2" s="3">
        <v>1.5809999999999999E-5</v>
      </c>
      <c r="H2" s="3">
        <v>1.083E-5</v>
      </c>
      <c r="I2" s="3" t="s">
        <v>16</v>
      </c>
      <c r="J2" s="3" t="s">
        <v>17</v>
      </c>
    </row>
    <row r="3" spans="1:12">
      <c r="A3" s="3" t="s">
        <v>1695</v>
      </c>
      <c r="B3" s="3" t="s">
        <v>1698</v>
      </c>
      <c r="C3" s="3" t="s">
        <v>1699</v>
      </c>
      <c r="D3" s="3" t="s">
        <v>20</v>
      </c>
      <c r="E3" s="3">
        <v>1</v>
      </c>
      <c r="F3" s="4">
        <f t="shared" si="0"/>
        <v>3.5385704175513094E-5</v>
      </c>
      <c r="G3" s="3">
        <v>8.9719999999999998E-6</v>
      </c>
      <c r="H3" s="3">
        <v>4.0810000000000004E-6</v>
      </c>
      <c r="I3" s="3" t="s">
        <v>16</v>
      </c>
      <c r="J3" s="3" t="s">
        <v>17</v>
      </c>
    </row>
    <row r="4" spans="1:12">
      <c r="A4" s="3" t="s">
        <v>1695</v>
      </c>
      <c r="B4" s="3" t="s">
        <v>1700</v>
      </c>
      <c r="C4" s="3" t="s">
        <v>1701</v>
      </c>
      <c r="D4" s="3" t="s">
        <v>20</v>
      </c>
      <c r="E4" s="3">
        <v>1</v>
      </c>
      <c r="F4" s="4">
        <f t="shared" si="0"/>
        <v>3.5385704175513094E-5</v>
      </c>
      <c r="I4" s="3" t="s">
        <v>16</v>
      </c>
    </row>
    <row r="5" spans="1:12">
      <c r="A5" s="3" t="s">
        <v>1695</v>
      </c>
      <c r="B5" s="3" t="s">
        <v>1702</v>
      </c>
      <c r="C5" s="3" t="s">
        <v>1703</v>
      </c>
      <c r="D5" s="3" t="s">
        <v>20</v>
      </c>
      <c r="E5" s="3">
        <v>1</v>
      </c>
      <c r="F5" s="4">
        <f t="shared" si="0"/>
        <v>3.5385704175513094E-5</v>
      </c>
      <c r="G5" s="3">
        <v>8.9509999999999995E-6</v>
      </c>
      <c r="H5" s="3">
        <v>4.0609999999999997E-6</v>
      </c>
      <c r="K5" s="3" t="s">
        <v>25</v>
      </c>
    </row>
    <row r="6" spans="1:12">
      <c r="A6" s="3" t="s">
        <v>1695</v>
      </c>
      <c r="B6" s="3" t="s">
        <v>1704</v>
      </c>
      <c r="C6" s="3" t="s">
        <v>174</v>
      </c>
      <c r="D6" s="3" t="s">
        <v>20</v>
      </c>
      <c r="E6" s="3">
        <v>1</v>
      </c>
      <c r="F6" s="4">
        <f t="shared" si="0"/>
        <v>3.5385704175513094E-5</v>
      </c>
      <c r="K6" s="3" t="s">
        <v>25</v>
      </c>
    </row>
    <row r="7" spans="1:12">
      <c r="A7" s="3" t="s">
        <v>1695</v>
      </c>
      <c r="B7" s="3" t="s">
        <v>1705</v>
      </c>
      <c r="C7" s="3" t="s">
        <v>1706</v>
      </c>
      <c r="D7" s="3" t="s">
        <v>20</v>
      </c>
      <c r="E7" s="3">
        <v>1</v>
      </c>
      <c r="F7" s="4">
        <f t="shared" si="0"/>
        <v>3.5385704175513094E-5</v>
      </c>
      <c r="K7" s="3" t="s">
        <v>25</v>
      </c>
    </row>
    <row r="8" spans="1:12">
      <c r="A8" s="3" t="s">
        <v>1695</v>
      </c>
      <c r="B8" s="3" t="s">
        <v>1707</v>
      </c>
      <c r="C8" s="3" t="s">
        <v>1708</v>
      </c>
      <c r="D8" s="3" t="s">
        <v>20</v>
      </c>
      <c r="E8" s="3">
        <v>1</v>
      </c>
      <c r="F8" s="4">
        <f t="shared" si="0"/>
        <v>3.5385704175513094E-5</v>
      </c>
      <c r="K8" s="3" t="s">
        <v>25</v>
      </c>
    </row>
    <row r="9" spans="1:12">
      <c r="A9" s="3" t="s">
        <v>1695</v>
      </c>
      <c r="B9" s="3" t="s">
        <v>1709</v>
      </c>
      <c r="C9" s="3" t="s">
        <v>1710</v>
      </c>
      <c r="D9" s="3" t="s">
        <v>20</v>
      </c>
      <c r="E9" s="3">
        <v>1</v>
      </c>
      <c r="F9" s="4">
        <f t="shared" si="0"/>
        <v>3.5385704175513094E-5</v>
      </c>
      <c r="K9" s="3" t="s">
        <v>25</v>
      </c>
    </row>
    <row r="10" spans="1:12">
      <c r="A10" s="3" t="s">
        <v>1695</v>
      </c>
      <c r="B10" s="3" t="s">
        <v>39</v>
      </c>
      <c r="C10" s="3" t="s">
        <v>1711</v>
      </c>
      <c r="D10" s="3" t="s">
        <v>20</v>
      </c>
      <c r="E10" s="3">
        <v>1</v>
      </c>
      <c r="F10" s="4">
        <f t="shared" si="0"/>
        <v>3.5385704175513094E-5</v>
      </c>
      <c r="K10" s="3" t="s">
        <v>41</v>
      </c>
    </row>
    <row r="11" spans="1:12">
      <c r="A11" s="3" t="s">
        <v>1695</v>
      </c>
      <c r="B11" s="3" t="s">
        <v>1712</v>
      </c>
      <c r="C11" s="3" t="s">
        <v>1713</v>
      </c>
      <c r="D11" s="3" t="s">
        <v>20</v>
      </c>
      <c r="E11" s="3">
        <v>2</v>
      </c>
      <c r="F11" s="4">
        <f t="shared" si="0"/>
        <v>7.0771408351026188E-5</v>
      </c>
      <c r="G11" s="3">
        <v>4.7389999999999999E-5</v>
      </c>
      <c r="H11" s="3">
        <v>5.7750000000000001E-5</v>
      </c>
      <c r="I11" s="3" t="s">
        <v>1013</v>
      </c>
      <c r="J11" s="3" t="s">
        <v>17</v>
      </c>
    </row>
    <row r="12" spans="1:12">
      <c r="A12" s="3" t="s">
        <v>1695</v>
      </c>
      <c r="B12" s="3" t="s">
        <v>1714</v>
      </c>
      <c r="C12" s="3" t="s">
        <v>1715</v>
      </c>
      <c r="D12" s="3" t="s">
        <v>20</v>
      </c>
      <c r="E12" s="3">
        <v>2</v>
      </c>
      <c r="F12" s="4">
        <f t="shared" si="0"/>
        <v>7.0771408351026188E-5</v>
      </c>
      <c r="G12" s="3">
        <v>1.7929999999999999E-5</v>
      </c>
      <c r="H12" s="3">
        <v>1.6269999999999998E-5</v>
      </c>
      <c r="K12" s="3" t="s">
        <v>36</v>
      </c>
    </row>
    <row r="13" spans="1:12">
      <c r="A13" s="3" t="s">
        <v>1695</v>
      </c>
      <c r="B13" s="3" t="s">
        <v>1716</v>
      </c>
      <c r="C13" s="3" t="s">
        <v>1717</v>
      </c>
      <c r="D13" s="3" t="s">
        <v>20</v>
      </c>
      <c r="E13" s="3">
        <v>14</v>
      </c>
      <c r="F13" s="4">
        <f t="shared" si="0"/>
        <v>4.9539985845718326E-4</v>
      </c>
      <c r="G13" s="3">
        <v>3.7090000000000002E-4</v>
      </c>
      <c r="H13" s="3">
        <v>2.8850000000000002E-4</v>
      </c>
      <c r="I13" s="3" t="s">
        <v>16</v>
      </c>
      <c r="J13" s="3" t="s">
        <v>362</v>
      </c>
    </row>
    <row r="14" spans="1:12">
      <c r="A14" s="3" t="s">
        <v>1695</v>
      </c>
      <c r="B14" s="3" t="s">
        <v>1718</v>
      </c>
      <c r="C14" s="3" t="s">
        <v>1719</v>
      </c>
      <c r="J14" s="3" t="s">
        <v>17</v>
      </c>
    </row>
    <row r="15" spans="1:12">
      <c r="A15" s="3" t="s">
        <v>1695</v>
      </c>
      <c r="B15" s="3" t="s">
        <v>1720</v>
      </c>
      <c r="C15" s="3" t="s">
        <v>1721</v>
      </c>
      <c r="I15" s="3" t="s">
        <v>1013</v>
      </c>
      <c r="J15" s="3" t="s">
        <v>144</v>
      </c>
    </row>
    <row r="16" spans="1:12">
      <c r="A16" s="3" t="s">
        <v>1695</v>
      </c>
      <c r="B16" s="3" t="s">
        <v>1722</v>
      </c>
      <c r="C16" s="3" t="s">
        <v>1723</v>
      </c>
      <c r="I16" s="3" t="s">
        <v>16</v>
      </c>
      <c r="J16" s="3" t="s">
        <v>17</v>
      </c>
    </row>
    <row r="17" spans="1:11">
      <c r="A17" s="3" t="s">
        <v>1695</v>
      </c>
      <c r="B17" s="3" t="s">
        <v>1724</v>
      </c>
      <c r="C17" s="3" t="s">
        <v>1725</v>
      </c>
      <c r="I17" s="3" t="s">
        <v>16</v>
      </c>
      <c r="J17" s="3" t="s">
        <v>17</v>
      </c>
    </row>
    <row r="18" spans="1:11">
      <c r="A18" s="3" t="s">
        <v>1695</v>
      </c>
      <c r="B18" s="3" t="s">
        <v>1726</v>
      </c>
      <c r="C18" s="3" t="s">
        <v>1727</v>
      </c>
      <c r="G18" s="3">
        <v>8.9609999999999994E-6</v>
      </c>
      <c r="H18" s="3">
        <v>1.219E-5</v>
      </c>
      <c r="J18" s="3" t="s">
        <v>17</v>
      </c>
    </row>
    <row r="19" spans="1:11">
      <c r="A19" s="3" t="s">
        <v>1695</v>
      </c>
      <c r="B19" s="3" t="s">
        <v>1728</v>
      </c>
      <c r="C19" s="3" t="s">
        <v>1729</v>
      </c>
      <c r="G19" s="3">
        <v>8.9539999999999993E-6</v>
      </c>
      <c r="H19" s="3">
        <v>8.123E-6</v>
      </c>
      <c r="J19" s="3" t="s">
        <v>144</v>
      </c>
    </row>
    <row r="20" spans="1:11">
      <c r="A20" s="3" t="s">
        <v>1695</v>
      </c>
      <c r="B20" s="3" t="s">
        <v>1730</v>
      </c>
      <c r="C20" s="3" t="s">
        <v>1731</v>
      </c>
      <c r="I20" s="3" t="s">
        <v>16</v>
      </c>
    </row>
    <row r="21" spans="1:11">
      <c r="A21" s="3" t="s">
        <v>1695</v>
      </c>
      <c r="B21" s="3" t="s">
        <v>1732</v>
      </c>
      <c r="C21" s="3" t="s">
        <v>1733</v>
      </c>
      <c r="G21" s="3">
        <v>2.6910000000000002E-5</v>
      </c>
      <c r="H21" s="3">
        <v>1.626E-5</v>
      </c>
      <c r="I21" s="3" t="s">
        <v>16</v>
      </c>
    </row>
    <row r="22" spans="1:11">
      <c r="A22" s="3" t="s">
        <v>1695</v>
      </c>
      <c r="B22" s="3" t="s">
        <v>1734</v>
      </c>
      <c r="C22" s="3" t="s">
        <v>1735</v>
      </c>
      <c r="G22" s="3">
        <v>0</v>
      </c>
      <c r="H22" s="3">
        <v>8.1240000000000001E-5</v>
      </c>
      <c r="I22" s="3" t="s">
        <v>16</v>
      </c>
    </row>
    <row r="23" spans="1:11">
      <c r="A23" s="3" t="s">
        <v>1695</v>
      </c>
      <c r="B23" s="3" t="s">
        <v>1736</v>
      </c>
      <c r="C23" s="3" t="s">
        <v>1737</v>
      </c>
      <c r="G23" s="3">
        <v>0</v>
      </c>
      <c r="H23" s="3">
        <v>1.22E-5</v>
      </c>
      <c r="K23" s="3" t="s">
        <v>25</v>
      </c>
    </row>
    <row r="24" spans="1:11">
      <c r="A24" s="3" t="s">
        <v>1695</v>
      </c>
      <c r="B24" s="3" t="s">
        <v>1738</v>
      </c>
      <c r="C24" s="3" t="s">
        <v>1739</v>
      </c>
      <c r="G24" s="3">
        <v>0</v>
      </c>
      <c r="H24" s="3">
        <v>4.0629999999999999E-6</v>
      </c>
      <c r="K24" s="3" t="s">
        <v>25</v>
      </c>
    </row>
    <row r="25" spans="1:11">
      <c r="A25" s="3" t="s">
        <v>1695</v>
      </c>
      <c r="B25" s="3" t="s">
        <v>1740</v>
      </c>
      <c r="C25" s="3" t="s">
        <v>1741</v>
      </c>
      <c r="G25" s="3">
        <v>8.9530000000000005E-6</v>
      </c>
      <c r="H25" s="3">
        <v>4.0609999999999997E-6</v>
      </c>
      <c r="K25" s="3" t="s">
        <v>25</v>
      </c>
    </row>
    <row r="26" spans="1:11">
      <c r="A26" s="3" t="s">
        <v>1695</v>
      </c>
      <c r="B26" s="3" t="s">
        <v>1742</v>
      </c>
      <c r="C26" s="3" t="s">
        <v>1743</v>
      </c>
      <c r="G26" s="3">
        <v>0</v>
      </c>
      <c r="H26" s="3">
        <v>1.218E-5</v>
      </c>
      <c r="K26" s="3" t="s">
        <v>25</v>
      </c>
    </row>
    <row r="27" spans="1:11">
      <c r="A27" s="3" t="s">
        <v>1695</v>
      </c>
      <c r="B27" s="3" t="s">
        <v>1744</v>
      </c>
      <c r="C27" s="3" t="s">
        <v>1745</v>
      </c>
      <c r="G27" s="3">
        <v>0</v>
      </c>
      <c r="H27" s="3">
        <v>8.4630000000000001E-6</v>
      </c>
      <c r="K27" s="3" t="s">
        <v>25</v>
      </c>
    </row>
    <row r="28" spans="1:11">
      <c r="A28" s="3" t="s">
        <v>1695</v>
      </c>
      <c r="B28" s="3" t="s">
        <v>1746</v>
      </c>
      <c r="C28" s="3" t="s">
        <v>1747</v>
      </c>
      <c r="G28" s="3">
        <v>0</v>
      </c>
      <c r="H28" s="3">
        <v>4.1150000000000004E-6</v>
      </c>
      <c r="K28" s="3" t="s">
        <v>25</v>
      </c>
    </row>
    <row r="29" spans="1:11">
      <c r="A29" s="3" t="s">
        <v>1695</v>
      </c>
      <c r="B29" s="3" t="s">
        <v>1748</v>
      </c>
      <c r="C29" s="3" t="s">
        <v>1749</v>
      </c>
      <c r="G29" s="3">
        <v>8.9649999999999997E-6</v>
      </c>
      <c r="H29" s="3">
        <v>4.0640000000000004E-6</v>
      </c>
      <c r="K29" s="3" t="s">
        <v>25</v>
      </c>
    </row>
    <row r="30" spans="1:11">
      <c r="A30" s="3" t="s">
        <v>1695</v>
      </c>
      <c r="B30" s="3" t="s">
        <v>1750</v>
      </c>
      <c r="C30" s="3" t="s">
        <v>1751</v>
      </c>
      <c r="G30" s="3">
        <v>0</v>
      </c>
      <c r="H30" s="3">
        <v>4.1309999999999999E-6</v>
      </c>
      <c r="K30" s="3" t="s">
        <v>25</v>
      </c>
    </row>
    <row r="31" spans="1:11">
      <c r="A31" s="3" t="s">
        <v>1695</v>
      </c>
      <c r="B31" s="3" t="s">
        <v>1752</v>
      </c>
      <c r="C31" s="3" t="s">
        <v>1753</v>
      </c>
      <c r="G31" s="3">
        <v>8.9700000000000005E-6</v>
      </c>
      <c r="H31" s="3">
        <v>4.065E-6</v>
      </c>
      <c r="K31" s="3" t="s">
        <v>25</v>
      </c>
    </row>
    <row r="32" spans="1:11">
      <c r="A32" s="3" t="s">
        <v>1695</v>
      </c>
      <c r="B32" s="3" t="s">
        <v>1754</v>
      </c>
      <c r="C32" s="3" t="s">
        <v>1755</v>
      </c>
      <c r="G32" s="3">
        <v>0</v>
      </c>
      <c r="H32" s="3">
        <v>4.0640000000000004E-6</v>
      </c>
      <c r="K32" s="3" t="s">
        <v>25</v>
      </c>
    </row>
    <row r="33" spans="1:11">
      <c r="A33" s="3" t="s">
        <v>1695</v>
      </c>
      <c r="B33" s="3" t="s">
        <v>1756</v>
      </c>
      <c r="C33" s="3" t="s">
        <v>1757</v>
      </c>
      <c r="G33" s="3">
        <v>0</v>
      </c>
      <c r="H33" s="3">
        <v>4.0620000000000002E-6</v>
      </c>
      <c r="K33" s="3" t="s">
        <v>25</v>
      </c>
    </row>
    <row r="34" spans="1:11">
      <c r="A34" s="3" t="s">
        <v>1695</v>
      </c>
      <c r="B34" s="3" t="s">
        <v>1758</v>
      </c>
      <c r="C34" s="3" t="s">
        <v>1759</v>
      </c>
      <c r="G34" s="3">
        <v>8.9549999999999998E-6</v>
      </c>
      <c r="H34" s="3">
        <v>4.0620000000000002E-6</v>
      </c>
      <c r="K34" s="3" t="s">
        <v>25</v>
      </c>
    </row>
    <row r="35" spans="1:11">
      <c r="A35" s="3" t="s">
        <v>1695</v>
      </c>
      <c r="B35" s="3" t="s">
        <v>1760</v>
      </c>
      <c r="C35" s="3" t="s">
        <v>1761</v>
      </c>
      <c r="G35" s="3">
        <v>0</v>
      </c>
      <c r="H35" s="3">
        <v>8.1589999999999993E-6</v>
      </c>
      <c r="K35" s="3" t="s">
        <v>25</v>
      </c>
    </row>
    <row r="36" spans="1:11">
      <c r="A36" s="3" t="s">
        <v>1695</v>
      </c>
      <c r="B36" s="3" t="s">
        <v>1762</v>
      </c>
      <c r="C36" s="3" t="s">
        <v>1763</v>
      </c>
      <c r="G36" s="3">
        <v>2.6910000000000002E-5</v>
      </c>
      <c r="H36" s="3">
        <v>1.22E-5</v>
      </c>
      <c r="K36" s="3" t="s">
        <v>25</v>
      </c>
    </row>
    <row r="37" spans="1:11">
      <c r="A37" s="3" t="s">
        <v>1695</v>
      </c>
      <c r="B37" s="3" t="s">
        <v>1764</v>
      </c>
      <c r="C37" s="3" t="s">
        <v>1765</v>
      </c>
      <c r="G37" s="3">
        <v>2.6910000000000002E-5</v>
      </c>
      <c r="H37" s="3">
        <v>1.22E-5</v>
      </c>
      <c r="K37" s="3" t="s">
        <v>25</v>
      </c>
    </row>
    <row r="38" spans="1:11">
      <c r="A38" s="3" t="s">
        <v>1695</v>
      </c>
      <c r="B38" s="3" t="s">
        <v>1766</v>
      </c>
      <c r="C38" s="3" t="s">
        <v>1767</v>
      </c>
      <c r="G38" s="3">
        <v>1.791E-5</v>
      </c>
      <c r="H38" s="3">
        <v>8.1219999999999995E-6</v>
      </c>
      <c r="K38" s="3" t="s">
        <v>25</v>
      </c>
    </row>
    <row r="39" spans="1:11">
      <c r="A39" s="3" t="s">
        <v>1695</v>
      </c>
      <c r="B39" s="3" t="s">
        <v>1768</v>
      </c>
      <c r="C39" s="3" t="s">
        <v>1769</v>
      </c>
      <c r="G39" s="3">
        <v>8.9570000000000008E-6</v>
      </c>
      <c r="H39" s="3">
        <v>4.0620000000000002E-6</v>
      </c>
      <c r="K39" s="3" t="s">
        <v>25</v>
      </c>
    </row>
    <row r="40" spans="1:11">
      <c r="A40" s="3" t="s">
        <v>1695</v>
      </c>
      <c r="B40" s="3" t="s">
        <v>1770</v>
      </c>
      <c r="C40" s="3" t="s">
        <v>1771</v>
      </c>
      <c r="G40" s="3">
        <v>1.791E-5</v>
      </c>
      <c r="H40" s="3">
        <v>1.624E-5</v>
      </c>
      <c r="K40" s="3" t="s">
        <v>25</v>
      </c>
    </row>
    <row r="41" spans="1:11">
      <c r="A41" s="3" t="s">
        <v>1695</v>
      </c>
      <c r="B41" s="3" t="s">
        <v>1772</v>
      </c>
      <c r="C41" s="3" t="s">
        <v>1773</v>
      </c>
      <c r="G41" s="3">
        <v>0</v>
      </c>
      <c r="H41" s="3">
        <v>4.0609999999999997E-6</v>
      </c>
      <c r="K41" s="3" t="s">
        <v>25</v>
      </c>
    </row>
    <row r="42" spans="1:11">
      <c r="A42" s="3" t="s">
        <v>1695</v>
      </c>
      <c r="B42" s="3" t="s">
        <v>1774</v>
      </c>
      <c r="C42" s="3" t="s">
        <v>1775</v>
      </c>
      <c r="G42" s="3">
        <v>0</v>
      </c>
      <c r="H42" s="3">
        <v>4.0609999999999997E-6</v>
      </c>
      <c r="K42" s="3" t="s">
        <v>25</v>
      </c>
    </row>
    <row r="43" spans="1:11">
      <c r="A43" s="3" t="s">
        <v>1695</v>
      </c>
      <c r="B43" s="3" t="s">
        <v>1776</v>
      </c>
      <c r="C43" s="3" t="s">
        <v>1777</v>
      </c>
      <c r="G43" s="3">
        <v>8.9509999999999995E-6</v>
      </c>
      <c r="H43" s="3">
        <v>4.0609999999999997E-6</v>
      </c>
      <c r="K43" s="3" t="s">
        <v>25</v>
      </c>
    </row>
    <row r="44" spans="1:11">
      <c r="A44" s="3" t="s">
        <v>1695</v>
      </c>
      <c r="B44" s="3" t="s">
        <v>1778</v>
      </c>
      <c r="C44" s="3" t="s">
        <v>1779</v>
      </c>
      <c r="G44" s="3">
        <v>0</v>
      </c>
      <c r="H44" s="3">
        <v>3.2270000000000001E-5</v>
      </c>
      <c r="K44" s="3" t="s">
        <v>25</v>
      </c>
    </row>
    <row r="45" spans="1:11">
      <c r="A45" s="3" t="s">
        <v>1695</v>
      </c>
      <c r="B45" s="3" t="s">
        <v>1780</v>
      </c>
      <c r="C45" s="3" t="s">
        <v>1781</v>
      </c>
      <c r="G45" s="3">
        <v>0</v>
      </c>
      <c r="H45" s="3">
        <v>6.4629999999999996E-5</v>
      </c>
      <c r="K45" s="3" t="s">
        <v>25</v>
      </c>
    </row>
    <row r="46" spans="1:11">
      <c r="A46" s="3" t="s">
        <v>1695</v>
      </c>
      <c r="B46" s="3" t="s">
        <v>39</v>
      </c>
      <c r="C46" s="3" t="s">
        <v>1782</v>
      </c>
      <c r="G46" s="3">
        <v>8.9760000000000001E-6</v>
      </c>
      <c r="H46" s="3">
        <v>1.224E-5</v>
      </c>
      <c r="K46" s="3" t="s">
        <v>109</v>
      </c>
    </row>
    <row r="47" spans="1:11">
      <c r="A47" s="3" t="s">
        <v>1695</v>
      </c>
      <c r="B47" s="3" t="s">
        <v>39</v>
      </c>
      <c r="C47" s="3" t="s">
        <v>1783</v>
      </c>
      <c r="G47" s="3">
        <v>8.9549999999999998E-6</v>
      </c>
      <c r="H47" s="3">
        <v>4.0620000000000002E-6</v>
      </c>
      <c r="J47" s="5"/>
      <c r="K47" s="3" t="s">
        <v>109</v>
      </c>
    </row>
    <row r="48" spans="1:11">
      <c r="A48" s="3" t="s">
        <v>1695</v>
      </c>
      <c r="B48" s="3" t="s">
        <v>39</v>
      </c>
      <c r="C48" s="3" t="s">
        <v>1784</v>
      </c>
      <c r="G48" s="3">
        <v>0</v>
      </c>
      <c r="H48" s="3">
        <v>4.0620000000000002E-6</v>
      </c>
      <c r="J48" s="5"/>
      <c r="K48" s="3" t="s">
        <v>109</v>
      </c>
    </row>
    <row r="49" spans="1:16">
      <c r="A49" s="3" t="s">
        <v>1695</v>
      </c>
      <c r="B49" s="3" t="s">
        <v>39</v>
      </c>
      <c r="C49" s="3" t="s">
        <v>1785</v>
      </c>
      <c r="G49" s="3">
        <v>8.9619999999999999E-6</v>
      </c>
      <c r="H49" s="3">
        <v>4.065E-6</v>
      </c>
      <c r="J49" s="5"/>
      <c r="K49" s="3" t="s">
        <v>109</v>
      </c>
    </row>
    <row r="50" spans="1:16">
      <c r="A50" s="3" t="s">
        <v>1695</v>
      </c>
      <c r="B50" s="3" t="s">
        <v>39</v>
      </c>
      <c r="C50" s="3" t="s">
        <v>1786</v>
      </c>
      <c r="G50" s="3">
        <v>1.7949999999999999E-5</v>
      </c>
      <c r="H50" s="3">
        <v>8.1370000000000002E-6</v>
      </c>
      <c r="J50" s="5"/>
      <c r="K50" s="3" t="s">
        <v>116</v>
      </c>
    </row>
    <row r="51" spans="1:16">
      <c r="A51" s="3" t="s">
        <v>1695</v>
      </c>
      <c r="B51" s="3" t="s">
        <v>39</v>
      </c>
      <c r="C51" s="3" t="s">
        <v>1787</v>
      </c>
      <c r="G51" s="3">
        <v>8.9619999999999999E-6</v>
      </c>
      <c r="H51" s="3">
        <v>4.0640000000000004E-6</v>
      </c>
      <c r="J51" s="5"/>
      <c r="K51" s="3" t="s">
        <v>116</v>
      </c>
    </row>
    <row r="52" spans="1:16">
      <c r="A52" s="3" t="s">
        <v>1695</v>
      </c>
      <c r="B52" s="3" t="s">
        <v>39</v>
      </c>
      <c r="C52" s="3" t="s">
        <v>1788</v>
      </c>
      <c r="G52" s="3">
        <v>1.8329999999999999E-5</v>
      </c>
      <c r="H52" s="3">
        <v>8.4079999999999998E-6</v>
      </c>
      <c r="J52" s="5"/>
      <c r="K52" s="3" t="s">
        <v>116</v>
      </c>
    </row>
    <row r="53" spans="1:16">
      <c r="A53" s="3" t="s">
        <v>1695</v>
      </c>
      <c r="B53" s="3" t="s">
        <v>39</v>
      </c>
      <c r="C53" s="3" t="s">
        <v>1789</v>
      </c>
      <c r="G53" s="3">
        <v>0</v>
      </c>
      <c r="H53" s="3">
        <v>8.4079999999999998E-6</v>
      </c>
      <c r="J53" s="5"/>
      <c r="K53" s="3" t="s">
        <v>116</v>
      </c>
    </row>
    <row r="54" spans="1:16">
      <c r="A54" s="3" t="s">
        <v>1695</v>
      </c>
      <c r="B54" s="3" t="s">
        <v>39</v>
      </c>
      <c r="C54" s="3" t="s">
        <v>1790</v>
      </c>
      <c r="G54" s="3">
        <v>9.0510000000000002E-6</v>
      </c>
      <c r="H54" s="3">
        <v>4.1450000000000001E-6</v>
      </c>
      <c r="J54" s="5"/>
      <c r="K54" s="3" t="s">
        <v>116</v>
      </c>
    </row>
    <row r="55" spans="1:16">
      <c r="A55" s="3" t="s">
        <v>1695</v>
      </c>
      <c r="B55" s="3" t="s">
        <v>39</v>
      </c>
      <c r="C55" s="3" t="s">
        <v>1791</v>
      </c>
      <c r="G55" s="3">
        <v>0</v>
      </c>
      <c r="H55" s="3">
        <v>4.0659999999999997E-6</v>
      </c>
      <c r="J55" s="5"/>
      <c r="K55" s="3" t="s">
        <v>116</v>
      </c>
    </row>
    <row r="56" spans="1:16">
      <c r="A56" s="3" t="s">
        <v>1695</v>
      </c>
      <c r="B56" s="3" t="s">
        <v>39</v>
      </c>
      <c r="C56" s="3" t="s">
        <v>1792</v>
      </c>
      <c r="G56" s="3">
        <v>0</v>
      </c>
      <c r="H56" s="3">
        <v>1.294E-5</v>
      </c>
      <c r="J56" s="5"/>
      <c r="K56" s="3" t="s">
        <v>116</v>
      </c>
    </row>
    <row r="57" spans="1:16">
      <c r="A57" s="3" t="s">
        <v>1695</v>
      </c>
      <c r="B57" s="3" t="s">
        <v>39</v>
      </c>
      <c r="C57" s="3" t="s">
        <v>1793</v>
      </c>
      <c r="G57" s="3">
        <v>9.0499999999999997E-6</v>
      </c>
      <c r="H57" s="3">
        <v>4.0960000000000003E-6</v>
      </c>
      <c r="J57" s="5"/>
      <c r="K57" s="3" t="s">
        <v>116</v>
      </c>
    </row>
    <row r="58" spans="1:16">
      <c r="A58" s="3" t="s">
        <v>1695</v>
      </c>
      <c r="B58" s="3" t="s">
        <v>39</v>
      </c>
      <c r="C58" s="3" t="s">
        <v>1794</v>
      </c>
      <c r="G58" s="3">
        <v>0</v>
      </c>
      <c r="H58" s="3">
        <v>4.1010000000000002E-6</v>
      </c>
      <c r="J58" s="5"/>
      <c r="K58" s="3" t="s">
        <v>116</v>
      </c>
    </row>
    <row r="59" spans="1:16">
      <c r="A59" s="3" t="s">
        <v>1695</v>
      </c>
      <c r="B59" s="3" t="s">
        <v>39</v>
      </c>
      <c r="C59" s="3" t="s">
        <v>1795</v>
      </c>
      <c r="G59" s="3">
        <v>0</v>
      </c>
      <c r="H59" s="3">
        <v>4.0670000000000002E-6</v>
      </c>
      <c r="K59" s="3" t="s">
        <v>116</v>
      </c>
    </row>
    <row r="63" spans="1:16">
      <c r="C63" s="6" t="s">
        <v>127</v>
      </c>
      <c r="E63" s="3">
        <f>SUM(E2:E60)</f>
        <v>27</v>
      </c>
      <c r="F63" s="3">
        <f t="shared" ref="F63:H63" si="1">SUM(F2:F60)</f>
        <v>9.5541401273885351E-4</v>
      </c>
      <c r="G63" s="3">
        <f t="shared" si="1"/>
        <v>7.4840500000000006E-4</v>
      </c>
      <c r="H63" s="3">
        <f t="shared" si="1"/>
        <v>8.2576199999999974E-4</v>
      </c>
      <c r="M63" s="7" t="s">
        <v>128</v>
      </c>
      <c r="O63" s="6" t="s">
        <v>129</v>
      </c>
      <c r="P63" s="6" t="s">
        <v>130</v>
      </c>
    </row>
    <row r="64" spans="1:16">
      <c r="M64" s="8"/>
      <c r="O64" s="3">
        <v>126494</v>
      </c>
      <c r="P64" s="3">
        <v>276978</v>
      </c>
    </row>
    <row r="65" spans="6:16">
      <c r="O65" s="3">
        <f>O64*G63</f>
        <v>94.668742070000008</v>
      </c>
      <c r="P65" s="3">
        <f>P64*H63</f>
        <v>228.71790723599992</v>
      </c>
    </row>
    <row r="66" spans="6:16">
      <c r="F66" s="3">
        <v>9.5541400000000002E-4</v>
      </c>
      <c r="G66" s="3">
        <v>6.2971499999999998E-4</v>
      </c>
      <c r="H66" s="3">
        <v>1.389775E-3</v>
      </c>
      <c r="J66" s="3">
        <f>F66*F66*100000</f>
        <v>9.1281591139600007E-2</v>
      </c>
      <c r="K66" s="3">
        <f t="shared" ref="K66:L66" si="2">G66*G66*100000</f>
        <v>3.9654098122500002E-2</v>
      </c>
      <c r="L66" s="3">
        <f t="shared" si="2"/>
        <v>0.1931474550625</v>
      </c>
      <c r="O66" s="3" t="s">
        <v>131</v>
      </c>
    </row>
    <row r="67" spans="6:16">
      <c r="O67" s="3" t="s">
        <v>132</v>
      </c>
    </row>
    <row r="68" spans="6:16">
      <c r="F68" s="3">
        <v>7.5102399999999998E-4</v>
      </c>
      <c r="G68" s="3">
        <v>6.0766399999999995E-4</v>
      </c>
      <c r="H68" s="3">
        <v>9.1801100000000004E-4</v>
      </c>
      <c r="J68" s="3">
        <f>F68*F68*100000</f>
        <v>5.640370485759999E-2</v>
      </c>
      <c r="K68" s="3">
        <f t="shared" ref="K68:L68" si="3">G68*G68*100000</f>
        <v>3.6925553689599995E-2</v>
      </c>
      <c r="L68" s="3">
        <f t="shared" si="3"/>
        <v>8.4274419612099999E-2</v>
      </c>
      <c r="O68" s="3">
        <v>28260</v>
      </c>
    </row>
    <row r="69" spans="6:16">
      <c r="O69" s="3">
        <v>27</v>
      </c>
    </row>
    <row r="70" spans="6:16">
      <c r="F70" s="3">
        <v>8.2678000000000005E-4</v>
      </c>
      <c r="G70" s="3">
        <v>7.2319300000000001E-4</v>
      </c>
      <c r="H70" s="3">
        <v>9.4103100000000005E-4</v>
      </c>
      <c r="J70" s="3">
        <f>F70*F70*100000</f>
        <v>6.8356516840000006E-2</v>
      </c>
      <c r="K70" s="3">
        <f t="shared" ref="K70:L70" si="4">G70*G70*100000</f>
        <v>5.2300811524900008E-2</v>
      </c>
      <c r="L70" s="3">
        <f t="shared" si="4"/>
        <v>8.8553934296100006E-2</v>
      </c>
    </row>
    <row r="100" spans="6:8">
      <c r="F100" s="4">
        <f>SUM(F1:F99)</f>
        <v>4.4440460254777069E-3</v>
      </c>
      <c r="G100" s="4">
        <f t="shared" ref="G100:H100" si="5">SUM(G1:G99)</f>
        <v>3.4573820000000002E-3</v>
      </c>
      <c r="H100" s="4">
        <f t="shared" si="5"/>
        <v>4.9003409999999999E-3</v>
      </c>
    </row>
    <row r="101" spans="6:8">
      <c r="F101" s="3">
        <f>F100*F100</f>
        <v>1.9749545076564204E-5</v>
      </c>
      <c r="G101" s="3">
        <f t="shared" ref="G101:H101" si="6">G100*G100</f>
        <v>1.1953490293924001E-5</v>
      </c>
      <c r="H101" s="3">
        <f t="shared" si="6"/>
        <v>2.4013341916280999E-5</v>
      </c>
    </row>
  </sheetData>
  <phoneticPr fontId="4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427B-FBE8-6D44-950E-112147FC5A70}">
  <dimension ref="A1:L78"/>
  <sheetViews>
    <sheetView topLeftCell="A55" workbookViewId="0">
      <selection activeCell="H73" sqref="H73:J77"/>
    </sheetView>
  </sheetViews>
  <sheetFormatPr baseColWidth="10" defaultColWidth="10.83203125" defaultRowHeight="15"/>
  <cols>
    <col min="1" max="1" width="18.5" style="23" customWidth="1"/>
    <col min="2" max="2" width="16" style="23" customWidth="1"/>
    <col min="3" max="3" width="13.33203125" style="23" customWidth="1"/>
    <col min="4" max="4" width="11.5" style="23" bestFit="1" customWidth="1"/>
    <col min="5" max="5" width="14.1640625" style="23" customWidth="1"/>
    <col min="6" max="6" width="13.33203125" style="23" customWidth="1"/>
    <col min="7" max="7" width="7.5" style="23" customWidth="1"/>
    <col min="8" max="8" width="11.1640625" style="23" customWidth="1"/>
    <col min="9" max="9" width="12.33203125" style="23" customWidth="1"/>
    <col min="10" max="11" width="10.83203125" style="23"/>
    <col min="12" max="12" width="11.5" style="23" bestFit="1" customWidth="1"/>
    <col min="13" max="16384" width="10.83203125" style="23"/>
  </cols>
  <sheetData>
    <row r="1" spans="1:12" s="19" customFormat="1" ht="16">
      <c r="A1" s="15" t="s">
        <v>0</v>
      </c>
      <c r="B1" s="15" t="s">
        <v>648</v>
      </c>
      <c r="C1" s="15" t="s">
        <v>649</v>
      </c>
      <c r="D1" s="16" t="s">
        <v>772</v>
      </c>
      <c r="E1" s="15" t="s">
        <v>651</v>
      </c>
      <c r="F1" s="15" t="s">
        <v>652</v>
      </c>
      <c r="G1" s="15" t="s">
        <v>8</v>
      </c>
      <c r="H1" s="15" t="s">
        <v>9</v>
      </c>
      <c r="I1" s="17" t="s">
        <v>653</v>
      </c>
      <c r="J1" s="15" t="s">
        <v>10</v>
      </c>
    </row>
    <row r="2" spans="1:12">
      <c r="A2" s="20" t="s">
        <v>1796</v>
      </c>
      <c r="B2" s="20" t="s">
        <v>1797</v>
      </c>
      <c r="C2" s="20" t="s">
        <v>1798</v>
      </c>
      <c r="D2" s="21">
        <v>0</v>
      </c>
      <c r="E2" s="39">
        <v>2.2100000000000001E-4</v>
      </c>
      <c r="F2" s="39">
        <v>1.9120000000000001E-4</v>
      </c>
      <c r="G2" s="20" t="s">
        <v>16</v>
      </c>
      <c r="H2" s="20" t="s">
        <v>657</v>
      </c>
      <c r="I2" s="20" t="s">
        <v>657</v>
      </c>
      <c r="J2" s="20" t="s">
        <v>362</v>
      </c>
      <c r="K2" s="40">
        <v>0</v>
      </c>
      <c r="L2" s="40">
        <f t="shared" ref="L2:L22" si="0">K2/28260</f>
        <v>0</v>
      </c>
    </row>
    <row r="3" spans="1:12">
      <c r="A3" s="20" t="s">
        <v>1796</v>
      </c>
      <c r="B3" s="20" t="s">
        <v>1799</v>
      </c>
      <c r="C3" s="20" t="s">
        <v>1800</v>
      </c>
      <c r="D3" s="21">
        <v>0</v>
      </c>
      <c r="E3" s="39">
        <v>9.4699999999999998E-5</v>
      </c>
      <c r="F3" s="39">
        <v>5.0500000000000001E-5</v>
      </c>
      <c r="G3" s="20" t="s">
        <v>16</v>
      </c>
      <c r="H3" s="20" t="s">
        <v>657</v>
      </c>
      <c r="I3" s="20" t="s">
        <v>657</v>
      </c>
      <c r="J3" s="20" t="s">
        <v>17</v>
      </c>
      <c r="K3" s="40">
        <v>0</v>
      </c>
      <c r="L3" s="40">
        <f t="shared" si="0"/>
        <v>0</v>
      </c>
    </row>
    <row r="4" spans="1:12">
      <c r="A4" s="20" t="s">
        <v>1796</v>
      </c>
      <c r="B4" s="20" t="s">
        <v>1801</v>
      </c>
      <c r="C4" s="20" t="s">
        <v>1802</v>
      </c>
      <c r="D4" s="21">
        <v>0</v>
      </c>
      <c r="E4" s="20" t="s">
        <v>672</v>
      </c>
      <c r="F4" s="20" t="s">
        <v>672</v>
      </c>
      <c r="G4" s="20" t="s">
        <v>16</v>
      </c>
      <c r="H4" s="20" t="s">
        <v>657</v>
      </c>
      <c r="I4" s="20" t="s">
        <v>673</v>
      </c>
      <c r="J4" s="20" t="s">
        <v>144</v>
      </c>
      <c r="K4" s="20">
        <v>0</v>
      </c>
      <c r="L4" s="40">
        <f t="shared" si="0"/>
        <v>0</v>
      </c>
    </row>
    <row r="5" spans="1:12">
      <c r="A5" s="20" t="s">
        <v>1796</v>
      </c>
      <c r="B5" s="20" t="s">
        <v>1803</v>
      </c>
      <c r="C5" s="20" t="s">
        <v>1804</v>
      </c>
      <c r="D5" s="21">
        <v>3.5385704175513094E-5</v>
      </c>
      <c r="E5" s="39">
        <v>7.8909999999999995E-6</v>
      </c>
      <c r="F5" s="39">
        <v>6.8529999999999996E-5</v>
      </c>
      <c r="G5" s="20" t="s">
        <v>20</v>
      </c>
      <c r="H5" s="20" t="s">
        <v>20</v>
      </c>
      <c r="I5" s="20" t="s">
        <v>657</v>
      </c>
      <c r="J5" s="20" t="s">
        <v>17</v>
      </c>
      <c r="K5" s="20">
        <v>1</v>
      </c>
      <c r="L5" s="22">
        <f t="shared" si="0"/>
        <v>3.5385704175513094E-5</v>
      </c>
    </row>
    <row r="6" spans="1:12">
      <c r="A6" s="20" t="s">
        <v>1796</v>
      </c>
      <c r="B6" s="20" t="s">
        <v>1805</v>
      </c>
      <c r="C6" s="20" t="s">
        <v>1806</v>
      </c>
      <c r="D6" s="21">
        <v>3.5385704175513094E-5</v>
      </c>
      <c r="E6" s="20" t="s">
        <v>672</v>
      </c>
      <c r="F6" s="20" t="s">
        <v>672</v>
      </c>
      <c r="G6" s="20" t="s">
        <v>20</v>
      </c>
      <c r="H6" s="20" t="s">
        <v>20</v>
      </c>
      <c r="I6" s="20" t="s">
        <v>673</v>
      </c>
      <c r="J6" s="20" t="s">
        <v>17</v>
      </c>
      <c r="K6" s="20">
        <v>1</v>
      </c>
      <c r="L6" s="22">
        <f t="shared" si="0"/>
        <v>3.5385704175513094E-5</v>
      </c>
    </row>
    <row r="7" spans="1:12">
      <c r="A7" s="20" t="s">
        <v>1796</v>
      </c>
      <c r="B7" s="20" t="s">
        <v>1807</v>
      </c>
      <c r="C7" s="20" t="s">
        <v>1808</v>
      </c>
      <c r="D7" s="21">
        <v>3.5385704175513094E-5</v>
      </c>
      <c r="E7" s="39">
        <v>1.106E-4</v>
      </c>
      <c r="F7" s="39">
        <v>1.011E-4</v>
      </c>
      <c r="G7" s="20" t="s">
        <v>20</v>
      </c>
      <c r="H7" s="20" t="s">
        <v>20</v>
      </c>
      <c r="I7" s="20" t="s">
        <v>657</v>
      </c>
      <c r="J7" s="20" t="s">
        <v>17</v>
      </c>
      <c r="K7" s="20">
        <v>1</v>
      </c>
      <c r="L7" s="22">
        <f t="shared" si="0"/>
        <v>3.5385704175513094E-5</v>
      </c>
    </row>
    <row r="8" spans="1:12">
      <c r="A8" s="20" t="s">
        <v>1796</v>
      </c>
      <c r="B8" s="20" t="s">
        <v>1809</v>
      </c>
      <c r="C8" s="20" t="s">
        <v>1810</v>
      </c>
      <c r="D8" s="21">
        <v>3.5385704175513094E-5</v>
      </c>
      <c r="E8" s="20" t="s">
        <v>672</v>
      </c>
      <c r="F8" s="20" t="s">
        <v>672</v>
      </c>
      <c r="G8" s="20" t="s">
        <v>16</v>
      </c>
      <c r="H8" s="20" t="s">
        <v>657</v>
      </c>
      <c r="I8" s="20" t="s">
        <v>673</v>
      </c>
      <c r="J8" s="20" t="s">
        <v>1811</v>
      </c>
      <c r="K8" s="20">
        <v>1</v>
      </c>
      <c r="L8" s="22">
        <f t="shared" si="0"/>
        <v>3.5385704175513094E-5</v>
      </c>
    </row>
    <row r="9" spans="1:12">
      <c r="A9" s="20" t="s">
        <v>1796</v>
      </c>
      <c r="B9" s="20" t="s">
        <v>1812</v>
      </c>
      <c r="C9" s="20" t="s">
        <v>1813</v>
      </c>
      <c r="D9" s="21">
        <v>3.5385704175513094E-5</v>
      </c>
      <c r="E9" s="20" t="s">
        <v>672</v>
      </c>
      <c r="F9" s="20" t="s">
        <v>672</v>
      </c>
      <c r="G9" s="20" t="s">
        <v>16</v>
      </c>
      <c r="H9" s="20" t="s">
        <v>20</v>
      </c>
      <c r="I9" s="20" t="s">
        <v>673</v>
      </c>
      <c r="J9" s="20" t="s">
        <v>1811</v>
      </c>
      <c r="K9" s="20">
        <v>1</v>
      </c>
      <c r="L9" s="22">
        <f t="shared" si="0"/>
        <v>3.5385704175513094E-5</v>
      </c>
    </row>
    <row r="10" spans="1:12">
      <c r="A10" s="20" t="s">
        <v>1796</v>
      </c>
      <c r="B10" s="20" t="s">
        <v>1814</v>
      </c>
      <c r="C10" s="20" t="s">
        <v>1815</v>
      </c>
      <c r="D10" s="21">
        <v>3.5385704175513094E-5</v>
      </c>
      <c r="E10" s="39">
        <v>8.9509999999999995E-6</v>
      </c>
      <c r="F10" s="39">
        <v>4.0609999999999997E-6</v>
      </c>
      <c r="G10" s="20" t="s">
        <v>20</v>
      </c>
      <c r="H10" s="20" t="s">
        <v>20</v>
      </c>
      <c r="I10" s="20" t="s">
        <v>657</v>
      </c>
      <c r="J10" s="20" t="s">
        <v>1811</v>
      </c>
      <c r="K10" s="20">
        <v>1</v>
      </c>
      <c r="L10" s="22">
        <f t="shared" si="0"/>
        <v>3.5385704175513094E-5</v>
      </c>
    </row>
    <row r="11" spans="1:12">
      <c r="A11" s="20" t="s">
        <v>1796</v>
      </c>
      <c r="B11" s="20" t="s">
        <v>1816</v>
      </c>
      <c r="C11" s="20" t="s">
        <v>1817</v>
      </c>
      <c r="D11" s="21">
        <v>3.5385704175513094E-5</v>
      </c>
      <c r="E11" s="39">
        <v>1.7929999999999999E-5</v>
      </c>
      <c r="F11" s="39">
        <v>8.1319999999999994E-6</v>
      </c>
      <c r="G11" s="20" t="s">
        <v>20</v>
      </c>
      <c r="H11" s="20" t="s">
        <v>20</v>
      </c>
      <c r="I11" s="20" t="s">
        <v>657</v>
      </c>
      <c r="J11" s="20" t="s">
        <v>1811</v>
      </c>
      <c r="K11" s="20">
        <v>1</v>
      </c>
      <c r="L11" s="22">
        <f t="shared" si="0"/>
        <v>3.5385704175513094E-5</v>
      </c>
    </row>
    <row r="12" spans="1:12">
      <c r="A12" s="20" t="s">
        <v>1796</v>
      </c>
      <c r="B12" s="20" t="s">
        <v>1818</v>
      </c>
      <c r="C12" s="20" t="s">
        <v>1819</v>
      </c>
      <c r="D12" s="21">
        <v>3.5385704175513094E-5</v>
      </c>
      <c r="E12" s="20" t="s">
        <v>672</v>
      </c>
      <c r="F12" s="20" t="s">
        <v>672</v>
      </c>
      <c r="G12" s="20" t="s">
        <v>20</v>
      </c>
      <c r="H12" s="20" t="s">
        <v>20</v>
      </c>
      <c r="I12" s="20" t="s">
        <v>673</v>
      </c>
      <c r="J12" s="20" t="s">
        <v>1811</v>
      </c>
      <c r="K12" s="20">
        <v>1</v>
      </c>
      <c r="L12" s="22">
        <f t="shared" si="0"/>
        <v>3.5385704175513094E-5</v>
      </c>
    </row>
    <row r="13" spans="1:12">
      <c r="A13" s="20" t="s">
        <v>1796</v>
      </c>
      <c r="B13" s="20" t="s">
        <v>1820</v>
      </c>
      <c r="C13" s="20" t="s">
        <v>1821</v>
      </c>
      <c r="D13" s="40">
        <v>3.5385704175513094E-5</v>
      </c>
      <c r="E13" s="20" t="s">
        <v>672</v>
      </c>
      <c r="F13" s="20" t="s">
        <v>672</v>
      </c>
      <c r="G13" s="20" t="s">
        <v>16</v>
      </c>
      <c r="H13" s="20" t="s">
        <v>657</v>
      </c>
      <c r="I13" s="20" t="s">
        <v>673</v>
      </c>
      <c r="J13" s="20" t="s">
        <v>17</v>
      </c>
      <c r="K13" s="20">
        <v>1</v>
      </c>
      <c r="L13" s="22">
        <f t="shared" si="0"/>
        <v>3.5385704175513094E-5</v>
      </c>
    </row>
    <row r="14" spans="1:12">
      <c r="A14" s="20" t="s">
        <v>1796</v>
      </c>
      <c r="B14" s="20" t="s">
        <v>1822</v>
      </c>
      <c r="C14" s="20" t="s">
        <v>1823</v>
      </c>
      <c r="D14" s="40">
        <v>3.5385704175513094E-5</v>
      </c>
      <c r="E14" s="20" t="s">
        <v>672</v>
      </c>
      <c r="F14" s="20" t="s">
        <v>672</v>
      </c>
      <c r="G14" s="20" t="s">
        <v>16</v>
      </c>
      <c r="H14" s="20" t="s">
        <v>20</v>
      </c>
      <c r="I14" s="20" t="s">
        <v>673</v>
      </c>
      <c r="J14" s="20" t="s">
        <v>17</v>
      </c>
      <c r="K14" s="20">
        <v>1</v>
      </c>
      <c r="L14" s="22">
        <f t="shared" si="0"/>
        <v>3.5385704175513094E-5</v>
      </c>
    </row>
    <row r="15" spans="1:12">
      <c r="A15" s="20" t="s">
        <v>1796</v>
      </c>
      <c r="B15" s="20" t="s">
        <v>1824</v>
      </c>
      <c r="C15" s="20" t="s">
        <v>1825</v>
      </c>
      <c r="D15" s="20">
        <v>3.5385704175513094E-5</v>
      </c>
      <c r="E15" s="20" t="s">
        <v>672</v>
      </c>
      <c r="F15" s="20" t="s">
        <v>672</v>
      </c>
      <c r="G15" s="20" t="s">
        <v>20</v>
      </c>
      <c r="H15" s="20" t="s">
        <v>16</v>
      </c>
      <c r="I15" s="20" t="s">
        <v>20</v>
      </c>
      <c r="J15" s="20" t="s">
        <v>1826</v>
      </c>
      <c r="K15" s="20">
        <v>1</v>
      </c>
      <c r="L15" s="22">
        <f t="shared" si="0"/>
        <v>3.5385704175513094E-5</v>
      </c>
    </row>
    <row r="16" spans="1:12">
      <c r="A16" s="20" t="s">
        <v>1796</v>
      </c>
      <c r="B16" s="20" t="s">
        <v>39</v>
      </c>
      <c r="C16" s="20" t="s">
        <v>1827</v>
      </c>
      <c r="D16" s="20">
        <v>7.0771408351026188E-5</v>
      </c>
      <c r="E16" s="20" t="s">
        <v>672</v>
      </c>
      <c r="F16" s="20" t="s">
        <v>672</v>
      </c>
      <c r="G16" s="20" t="s">
        <v>20</v>
      </c>
      <c r="H16" s="20" t="s">
        <v>16</v>
      </c>
      <c r="I16" s="20" t="s">
        <v>20</v>
      </c>
      <c r="J16" s="20" t="s">
        <v>1826</v>
      </c>
      <c r="K16" s="20">
        <v>2</v>
      </c>
      <c r="L16" s="22">
        <f t="shared" si="0"/>
        <v>7.0771408351026188E-5</v>
      </c>
    </row>
    <row r="17" spans="1:12">
      <c r="A17" s="20" t="s">
        <v>1796</v>
      </c>
      <c r="B17" s="20" t="s">
        <v>1828</v>
      </c>
      <c r="C17" s="20" t="s">
        <v>1829</v>
      </c>
      <c r="D17" s="20">
        <v>7.0771408351026188E-5</v>
      </c>
      <c r="E17" s="20">
        <v>1.7949999999999999E-5</v>
      </c>
      <c r="F17" s="20">
        <v>1.223E-5</v>
      </c>
      <c r="G17" s="20" t="s">
        <v>20</v>
      </c>
      <c r="H17" s="20" t="s">
        <v>16</v>
      </c>
      <c r="I17" s="20" t="s">
        <v>16</v>
      </c>
      <c r="J17" s="20" t="s">
        <v>1826</v>
      </c>
      <c r="K17" s="20">
        <v>2</v>
      </c>
      <c r="L17" s="22">
        <f t="shared" si="0"/>
        <v>7.0771408351026188E-5</v>
      </c>
    </row>
    <row r="18" spans="1:12">
      <c r="A18" s="20" t="s">
        <v>1796</v>
      </c>
      <c r="B18" s="20" t="s">
        <v>1830</v>
      </c>
      <c r="C18" s="20" t="s">
        <v>1831</v>
      </c>
      <c r="D18" s="20">
        <v>7.0771408351026188E-5</v>
      </c>
      <c r="E18" s="20" t="s">
        <v>672</v>
      </c>
      <c r="F18" s="20" t="s">
        <v>672</v>
      </c>
      <c r="G18" s="20" t="s">
        <v>16</v>
      </c>
      <c r="H18" s="20" t="s">
        <v>16</v>
      </c>
      <c r="I18" s="20" t="s">
        <v>20</v>
      </c>
      <c r="J18" s="20" t="s">
        <v>1826</v>
      </c>
      <c r="K18" s="20">
        <v>2</v>
      </c>
      <c r="L18" s="22">
        <f t="shared" si="0"/>
        <v>7.0771408351026188E-5</v>
      </c>
    </row>
    <row r="19" spans="1:12">
      <c r="A19" s="20" t="s">
        <v>1796</v>
      </c>
      <c r="B19" s="20" t="s">
        <v>1832</v>
      </c>
      <c r="C19" s="20" t="s">
        <v>1833</v>
      </c>
      <c r="D19" s="20">
        <v>1.0615711252653927E-4</v>
      </c>
      <c r="E19" s="20" t="s">
        <v>672</v>
      </c>
      <c r="F19" s="20" t="s">
        <v>672</v>
      </c>
      <c r="G19" s="20" t="s">
        <v>16</v>
      </c>
      <c r="H19" s="20" t="s">
        <v>20</v>
      </c>
      <c r="I19" s="20" t="s">
        <v>20</v>
      </c>
      <c r="J19" s="23" t="s">
        <v>17</v>
      </c>
      <c r="K19" s="20">
        <v>2.9999999999999996</v>
      </c>
      <c r="L19" s="22">
        <f t="shared" si="0"/>
        <v>1.0615711252653927E-4</v>
      </c>
    </row>
    <row r="20" spans="1:12">
      <c r="A20" s="20" t="s">
        <v>1796</v>
      </c>
      <c r="B20" s="23" t="s">
        <v>1834</v>
      </c>
      <c r="C20" s="23" t="s">
        <v>1835</v>
      </c>
      <c r="D20" s="20">
        <v>1.0615711252653927E-4</v>
      </c>
      <c r="E20" s="20" t="s">
        <v>672</v>
      </c>
      <c r="F20" s="20" t="s">
        <v>672</v>
      </c>
      <c r="G20" s="20" t="s">
        <v>20</v>
      </c>
      <c r="H20" s="20" t="s">
        <v>20</v>
      </c>
      <c r="I20" s="20" t="s">
        <v>20</v>
      </c>
      <c r="J20" s="23" t="s">
        <v>17</v>
      </c>
      <c r="K20" s="20">
        <v>2.9999999999999996</v>
      </c>
      <c r="L20" s="22">
        <f t="shared" si="0"/>
        <v>1.0615711252653927E-4</v>
      </c>
    </row>
    <row r="21" spans="1:12">
      <c r="A21" s="20" t="s">
        <v>1796</v>
      </c>
      <c r="B21" s="20" t="s">
        <v>1836</v>
      </c>
      <c r="C21" s="20" t="s">
        <v>1837</v>
      </c>
      <c r="D21" s="20">
        <v>1.7692852087756547E-4</v>
      </c>
      <c r="E21" s="39">
        <v>1.7900000000000001E-5</v>
      </c>
      <c r="F21" s="39">
        <v>1.218E-5</v>
      </c>
      <c r="G21" s="20" t="s">
        <v>20</v>
      </c>
      <c r="H21" s="20" t="s">
        <v>20</v>
      </c>
      <c r="I21" s="20" t="s">
        <v>657</v>
      </c>
      <c r="J21" s="20" t="s">
        <v>17</v>
      </c>
      <c r="K21" s="20">
        <v>5</v>
      </c>
      <c r="L21" s="22">
        <f t="shared" si="0"/>
        <v>1.7692852087756547E-4</v>
      </c>
    </row>
    <row r="22" spans="1:12">
      <c r="A22" s="20" t="s">
        <v>1796</v>
      </c>
      <c r="B22" s="23" t="s">
        <v>1838</v>
      </c>
      <c r="C22" s="23" t="s">
        <v>1839</v>
      </c>
      <c r="D22" s="20">
        <v>5.661712668082095E-4</v>
      </c>
      <c r="E22" s="20" t="s">
        <v>672</v>
      </c>
      <c r="F22" s="20" t="s">
        <v>672</v>
      </c>
      <c r="G22" s="20" t="s">
        <v>20</v>
      </c>
      <c r="H22" s="20" t="s">
        <v>20</v>
      </c>
      <c r="I22" s="20" t="s">
        <v>20</v>
      </c>
      <c r="J22" s="23" t="s">
        <v>17</v>
      </c>
      <c r="K22" s="20">
        <v>16</v>
      </c>
      <c r="L22" s="22">
        <f t="shared" si="0"/>
        <v>5.661712668082095E-4</v>
      </c>
    </row>
    <row r="23" spans="1:12">
      <c r="A23" s="20" t="s">
        <v>1796</v>
      </c>
      <c r="B23" s="20" t="s">
        <v>1840</v>
      </c>
      <c r="C23" s="20" t="s">
        <v>1841</v>
      </c>
      <c r="D23" s="20" t="s">
        <v>672</v>
      </c>
      <c r="E23" s="20" t="s">
        <v>672</v>
      </c>
      <c r="F23" s="20" t="s">
        <v>672</v>
      </c>
      <c r="G23" s="20" t="s">
        <v>20</v>
      </c>
      <c r="H23" s="20" t="s">
        <v>16</v>
      </c>
      <c r="I23" s="20" t="s">
        <v>20</v>
      </c>
      <c r="J23" s="23" t="s">
        <v>17</v>
      </c>
    </row>
    <row r="24" spans="1:12">
      <c r="A24" s="20" t="s">
        <v>1796</v>
      </c>
      <c r="B24" s="20" t="s">
        <v>1842</v>
      </c>
      <c r="C24" s="20" t="s">
        <v>1843</v>
      </c>
      <c r="D24" s="20" t="s">
        <v>672</v>
      </c>
      <c r="E24" s="39">
        <v>8.9530000000000005E-6</v>
      </c>
      <c r="F24" s="39">
        <v>4.0609999999999997E-6</v>
      </c>
      <c r="G24" s="20" t="s">
        <v>20</v>
      </c>
      <c r="H24" s="20" t="s">
        <v>657</v>
      </c>
      <c r="I24" s="20" t="s">
        <v>657</v>
      </c>
      <c r="J24" s="20" t="s">
        <v>144</v>
      </c>
    </row>
    <row r="25" spans="1:12">
      <c r="A25" s="20" t="s">
        <v>1796</v>
      </c>
      <c r="B25" s="20" t="s">
        <v>1844</v>
      </c>
      <c r="C25" s="20" t="s">
        <v>1845</v>
      </c>
      <c r="D25" s="20" t="s">
        <v>672</v>
      </c>
      <c r="E25" s="39">
        <v>8.9660000000000002E-6</v>
      </c>
      <c r="F25" s="39">
        <v>4.065E-6</v>
      </c>
      <c r="G25" s="20" t="s">
        <v>20</v>
      </c>
      <c r="H25" s="20" t="s">
        <v>657</v>
      </c>
      <c r="I25" s="20" t="s">
        <v>657</v>
      </c>
      <c r="J25" s="20" t="s">
        <v>144</v>
      </c>
    </row>
    <row r="26" spans="1:12">
      <c r="A26" s="20" t="s">
        <v>1796</v>
      </c>
      <c r="B26" s="20" t="s">
        <v>1846</v>
      </c>
      <c r="C26" s="20" t="s">
        <v>1847</v>
      </c>
      <c r="D26" s="20" t="s">
        <v>672</v>
      </c>
      <c r="E26" s="20" t="s">
        <v>672</v>
      </c>
      <c r="F26" s="20" t="s">
        <v>672</v>
      </c>
      <c r="G26" s="20" t="s">
        <v>20</v>
      </c>
      <c r="H26" s="20" t="s">
        <v>657</v>
      </c>
      <c r="I26" s="20" t="s">
        <v>673</v>
      </c>
      <c r="J26" s="20" t="s">
        <v>144</v>
      </c>
    </row>
    <row r="27" spans="1:12">
      <c r="A27" s="20" t="s">
        <v>1796</v>
      </c>
      <c r="B27" s="20" t="s">
        <v>1848</v>
      </c>
      <c r="C27" s="20" t="s">
        <v>1849</v>
      </c>
      <c r="D27" s="20" t="s">
        <v>672</v>
      </c>
      <c r="E27" s="20" t="s">
        <v>672</v>
      </c>
      <c r="F27" s="20" t="s">
        <v>672</v>
      </c>
      <c r="G27" s="20" t="s">
        <v>16</v>
      </c>
      <c r="H27" s="20" t="s">
        <v>657</v>
      </c>
      <c r="I27" s="20" t="s">
        <v>673</v>
      </c>
      <c r="J27" s="20" t="s">
        <v>144</v>
      </c>
    </row>
    <row r="28" spans="1:12">
      <c r="A28" s="20" t="s">
        <v>1796</v>
      </c>
      <c r="B28" s="20" t="s">
        <v>1850</v>
      </c>
      <c r="C28" s="20" t="s">
        <v>1851</v>
      </c>
      <c r="D28" s="20" t="s">
        <v>672</v>
      </c>
      <c r="E28" s="20" t="s">
        <v>672</v>
      </c>
      <c r="F28" s="20" t="s">
        <v>672</v>
      </c>
      <c r="G28" s="20" t="s">
        <v>16</v>
      </c>
      <c r="H28" s="20" t="s">
        <v>20</v>
      </c>
      <c r="I28" s="20" t="s">
        <v>673</v>
      </c>
      <c r="J28" s="20" t="s">
        <v>17</v>
      </c>
    </row>
    <row r="29" spans="1:12">
      <c r="A29" s="20" t="s">
        <v>1796</v>
      </c>
      <c r="B29" s="20" t="s">
        <v>1852</v>
      </c>
      <c r="C29" s="20" t="s">
        <v>1853</v>
      </c>
      <c r="D29" s="20" t="s">
        <v>672</v>
      </c>
      <c r="E29" s="39">
        <v>1.7900000000000001E-5</v>
      </c>
      <c r="F29" s="39">
        <v>8.1210000000000007E-6</v>
      </c>
      <c r="G29" s="20" t="s">
        <v>16</v>
      </c>
      <c r="H29" s="20" t="s">
        <v>20</v>
      </c>
      <c r="I29" s="20" t="s">
        <v>657</v>
      </c>
      <c r="J29" s="20" t="s">
        <v>17</v>
      </c>
    </row>
    <row r="30" spans="1:12">
      <c r="A30" s="20" t="s">
        <v>1796</v>
      </c>
      <c r="B30" s="20" t="s">
        <v>1854</v>
      </c>
      <c r="C30" s="20" t="s">
        <v>1855</v>
      </c>
      <c r="D30" s="20" t="s">
        <v>672</v>
      </c>
      <c r="E30" s="24">
        <v>0</v>
      </c>
      <c r="F30" s="39">
        <v>8.1329999999999999E-6</v>
      </c>
      <c r="G30" s="20" t="s">
        <v>20</v>
      </c>
      <c r="H30" s="20" t="s">
        <v>20</v>
      </c>
      <c r="I30" s="20" t="s">
        <v>657</v>
      </c>
      <c r="J30" s="20" t="s">
        <v>17</v>
      </c>
    </row>
    <row r="31" spans="1:12">
      <c r="A31" s="20" t="s">
        <v>1796</v>
      </c>
      <c r="B31" s="20" t="s">
        <v>1856</v>
      </c>
      <c r="C31" s="20" t="s">
        <v>1857</v>
      </c>
      <c r="D31" s="20" t="s">
        <v>672</v>
      </c>
      <c r="E31" s="39">
        <v>7.892E-6</v>
      </c>
      <c r="F31" s="39">
        <v>7.2150000000000004E-6</v>
      </c>
      <c r="G31" s="20" t="s">
        <v>20</v>
      </c>
      <c r="H31" s="20" t="s">
        <v>20</v>
      </c>
      <c r="I31" s="20" t="s">
        <v>657</v>
      </c>
      <c r="J31" s="20" t="s">
        <v>17</v>
      </c>
    </row>
    <row r="32" spans="1:12">
      <c r="A32" s="20" t="s">
        <v>1796</v>
      </c>
      <c r="B32" s="20" t="s">
        <v>1858</v>
      </c>
      <c r="C32" s="20" t="s">
        <v>1859</v>
      </c>
      <c r="D32" s="20" t="s">
        <v>672</v>
      </c>
      <c r="E32" s="39">
        <v>9.0380000000000005E-6</v>
      </c>
      <c r="F32" s="39">
        <v>4.0849999999999999E-6</v>
      </c>
      <c r="G32" s="20" t="s">
        <v>20</v>
      </c>
      <c r="H32" s="20" t="s">
        <v>20</v>
      </c>
      <c r="I32" s="20" t="s">
        <v>657</v>
      </c>
      <c r="J32" s="20" t="s">
        <v>17</v>
      </c>
    </row>
    <row r="33" spans="1:10">
      <c r="A33" s="20" t="s">
        <v>1796</v>
      </c>
      <c r="B33" s="20" t="s">
        <v>1860</v>
      </c>
      <c r="C33" s="20" t="s">
        <v>1861</v>
      </c>
      <c r="D33" s="20" t="s">
        <v>672</v>
      </c>
      <c r="E33" s="24">
        <v>0</v>
      </c>
      <c r="F33" s="39">
        <v>1.225E-5</v>
      </c>
      <c r="G33" s="20" t="s">
        <v>20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1796</v>
      </c>
      <c r="B34" s="20" t="s">
        <v>1862</v>
      </c>
      <c r="C34" s="20" t="s">
        <v>1863</v>
      </c>
      <c r="D34" s="20" t="s">
        <v>672</v>
      </c>
      <c r="E34" s="39">
        <v>7.8909999999999995E-6</v>
      </c>
      <c r="F34" s="39">
        <v>5.41E-5</v>
      </c>
      <c r="G34" s="20" t="s">
        <v>20</v>
      </c>
      <c r="H34" s="20" t="s">
        <v>20</v>
      </c>
      <c r="I34" s="20" t="s">
        <v>657</v>
      </c>
      <c r="J34" s="20" t="s">
        <v>17</v>
      </c>
    </row>
    <row r="35" spans="1:10">
      <c r="A35" s="20" t="s">
        <v>1796</v>
      </c>
      <c r="B35" s="20" t="s">
        <v>1864</v>
      </c>
      <c r="C35" s="20" t="s">
        <v>1865</v>
      </c>
      <c r="D35" s="20" t="s">
        <v>672</v>
      </c>
      <c r="E35" s="39">
        <v>8.9579999999999996E-6</v>
      </c>
      <c r="F35" s="39">
        <v>1.219E-5</v>
      </c>
      <c r="G35" s="20" t="s">
        <v>20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1796</v>
      </c>
      <c r="B36" s="20" t="s">
        <v>1866</v>
      </c>
      <c r="C36" s="20" t="s">
        <v>1867</v>
      </c>
      <c r="D36" s="20" t="s">
        <v>672</v>
      </c>
      <c r="E36" s="24">
        <v>0</v>
      </c>
      <c r="F36" s="39">
        <v>2.0319999999999999E-5</v>
      </c>
      <c r="G36" s="20" t="s">
        <v>20</v>
      </c>
      <c r="H36" s="20" t="s">
        <v>20</v>
      </c>
      <c r="I36" s="20" t="s">
        <v>657</v>
      </c>
      <c r="J36" s="20" t="s">
        <v>17</v>
      </c>
    </row>
    <row r="37" spans="1:10">
      <c r="A37" s="20" t="s">
        <v>1796</v>
      </c>
      <c r="B37" s="20" t="s">
        <v>1868</v>
      </c>
      <c r="C37" s="20" t="s">
        <v>1869</v>
      </c>
      <c r="D37" s="20" t="s">
        <v>672</v>
      </c>
      <c r="E37" s="39">
        <v>8.9709999999999993E-6</v>
      </c>
      <c r="F37" s="39">
        <v>4.0720000000000001E-6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1796</v>
      </c>
      <c r="B38" s="20" t="s">
        <v>1870</v>
      </c>
      <c r="C38" s="20" t="s">
        <v>1871</v>
      </c>
      <c r="D38" s="20" t="s">
        <v>672</v>
      </c>
      <c r="E38" s="39">
        <v>8.9649999999999997E-6</v>
      </c>
      <c r="F38" s="39">
        <v>8.1349999999999992E-6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1796</v>
      </c>
      <c r="B39" s="20" t="s">
        <v>1872</v>
      </c>
      <c r="C39" s="20" t="s">
        <v>1873</v>
      </c>
      <c r="D39" s="20" t="s">
        <v>672</v>
      </c>
      <c r="E39" s="39">
        <v>6.6600000000000006E-5</v>
      </c>
      <c r="F39" s="39">
        <v>3.2280000000000003E-5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1796</v>
      </c>
      <c r="B40" s="20" t="s">
        <v>1874</v>
      </c>
      <c r="C40" s="20" t="s">
        <v>1875</v>
      </c>
      <c r="D40" s="20" t="s">
        <v>672</v>
      </c>
      <c r="E40" s="39">
        <v>8.952E-6</v>
      </c>
      <c r="F40" s="39">
        <v>4.0609999999999997E-6</v>
      </c>
      <c r="G40" s="20" t="s">
        <v>20</v>
      </c>
      <c r="H40" s="20" t="s">
        <v>20</v>
      </c>
      <c r="I40" s="20" t="s">
        <v>657</v>
      </c>
      <c r="J40" s="20" t="s">
        <v>17</v>
      </c>
    </row>
    <row r="41" spans="1:10">
      <c r="A41" s="20" t="s">
        <v>1796</v>
      </c>
      <c r="B41" s="20" t="s">
        <v>1876</v>
      </c>
      <c r="C41" s="20" t="s">
        <v>1877</v>
      </c>
      <c r="D41" s="20" t="s">
        <v>672</v>
      </c>
      <c r="E41" s="24">
        <v>0</v>
      </c>
      <c r="F41" s="39">
        <v>4.0829999999999997E-6</v>
      </c>
      <c r="G41" s="20" t="s">
        <v>20</v>
      </c>
      <c r="H41" s="20" t="s">
        <v>20</v>
      </c>
      <c r="I41" s="20" t="s">
        <v>657</v>
      </c>
      <c r="J41" s="20" t="s">
        <v>17</v>
      </c>
    </row>
    <row r="42" spans="1:10">
      <c r="A42" s="20" t="s">
        <v>1796</v>
      </c>
      <c r="B42" s="20" t="s">
        <v>1878</v>
      </c>
      <c r="C42" s="20" t="s">
        <v>1879</v>
      </c>
      <c r="D42" s="20" t="s">
        <v>672</v>
      </c>
      <c r="E42" s="24">
        <v>0</v>
      </c>
      <c r="F42" s="39">
        <v>8.1219999999999995E-6</v>
      </c>
      <c r="G42" s="20" t="s">
        <v>20</v>
      </c>
      <c r="H42" s="20" t="s">
        <v>20</v>
      </c>
      <c r="I42" s="20" t="s">
        <v>657</v>
      </c>
      <c r="J42" s="20" t="s">
        <v>17</v>
      </c>
    </row>
    <row r="43" spans="1:10">
      <c r="A43" s="20" t="s">
        <v>1796</v>
      </c>
      <c r="B43" s="20" t="s">
        <v>1880</v>
      </c>
      <c r="C43" s="20" t="s">
        <v>1881</v>
      </c>
      <c r="D43" s="20" t="s">
        <v>672</v>
      </c>
      <c r="E43" s="24">
        <v>0</v>
      </c>
      <c r="F43" s="39">
        <v>1.8029999999999998E-5</v>
      </c>
      <c r="G43" s="20" t="s">
        <v>20</v>
      </c>
      <c r="H43" s="20" t="s">
        <v>20</v>
      </c>
      <c r="I43" s="20" t="s">
        <v>657</v>
      </c>
      <c r="J43" s="20" t="s">
        <v>17</v>
      </c>
    </row>
    <row r="44" spans="1:10">
      <c r="A44" s="20" t="s">
        <v>1796</v>
      </c>
      <c r="B44" s="20" t="s">
        <v>1882</v>
      </c>
      <c r="C44" s="20" t="s">
        <v>1883</v>
      </c>
      <c r="D44" s="20" t="s">
        <v>672</v>
      </c>
      <c r="E44" s="24">
        <v>0</v>
      </c>
      <c r="F44" s="39">
        <v>4.0609999999999997E-6</v>
      </c>
      <c r="G44" s="20" t="s">
        <v>20</v>
      </c>
      <c r="H44" s="20" t="s">
        <v>20</v>
      </c>
      <c r="I44" s="20" t="s">
        <v>657</v>
      </c>
      <c r="J44" s="20" t="s">
        <v>17</v>
      </c>
    </row>
    <row r="45" spans="1:10">
      <c r="A45" s="20" t="s">
        <v>1796</v>
      </c>
      <c r="B45" s="20" t="s">
        <v>1884</v>
      </c>
      <c r="C45" s="20" t="s">
        <v>1885</v>
      </c>
      <c r="D45" s="20" t="s">
        <v>672</v>
      </c>
      <c r="E45" s="39">
        <v>8.952E-6</v>
      </c>
      <c r="F45" s="39">
        <v>4.0609999999999997E-6</v>
      </c>
      <c r="G45" s="20" t="s">
        <v>20</v>
      </c>
      <c r="H45" s="20" t="s">
        <v>20</v>
      </c>
      <c r="I45" s="20" t="s">
        <v>657</v>
      </c>
      <c r="J45" s="20" t="s">
        <v>17</v>
      </c>
    </row>
    <row r="46" spans="1:10">
      <c r="A46" s="20" t="s">
        <v>1796</v>
      </c>
      <c r="B46" s="20" t="s">
        <v>1886</v>
      </c>
      <c r="C46" s="20" t="s">
        <v>1887</v>
      </c>
      <c r="D46" s="20" t="s">
        <v>672</v>
      </c>
      <c r="E46" s="39">
        <v>8.952E-6</v>
      </c>
      <c r="F46" s="39">
        <v>4.0609999999999997E-6</v>
      </c>
      <c r="G46" s="20" t="s">
        <v>20</v>
      </c>
      <c r="H46" s="20" t="s">
        <v>20</v>
      </c>
      <c r="I46" s="20" t="s">
        <v>657</v>
      </c>
      <c r="J46" s="20" t="s">
        <v>17</v>
      </c>
    </row>
    <row r="47" spans="1:10">
      <c r="A47" s="20" t="s">
        <v>1796</v>
      </c>
      <c r="B47" s="20" t="s">
        <v>1888</v>
      </c>
      <c r="C47" s="20" t="s">
        <v>1889</v>
      </c>
      <c r="D47" s="20" t="s">
        <v>672</v>
      </c>
      <c r="E47" s="39">
        <v>8.9530000000000005E-6</v>
      </c>
      <c r="F47" s="39">
        <v>4.0609999999999997E-6</v>
      </c>
      <c r="G47" s="20" t="s">
        <v>20</v>
      </c>
      <c r="H47" s="20" t="s">
        <v>20</v>
      </c>
      <c r="I47" s="20" t="s">
        <v>657</v>
      </c>
      <c r="J47" s="20" t="s">
        <v>17</v>
      </c>
    </row>
    <row r="48" spans="1:10">
      <c r="A48" s="20" t="s">
        <v>1796</v>
      </c>
      <c r="B48" s="20" t="s">
        <v>1890</v>
      </c>
      <c r="C48" s="20" t="s">
        <v>1891</v>
      </c>
      <c r="D48" s="20" t="s">
        <v>672</v>
      </c>
      <c r="E48" s="24">
        <v>0</v>
      </c>
      <c r="F48" s="39">
        <v>4.0609999999999997E-6</v>
      </c>
      <c r="G48" s="20" t="s">
        <v>20</v>
      </c>
      <c r="H48" s="20" t="s">
        <v>20</v>
      </c>
      <c r="I48" s="20" t="s">
        <v>657</v>
      </c>
      <c r="J48" s="20" t="s">
        <v>17</v>
      </c>
    </row>
    <row r="49" spans="1:10">
      <c r="A49" s="20" t="s">
        <v>1796</v>
      </c>
      <c r="B49" s="20" t="s">
        <v>1892</v>
      </c>
      <c r="C49" s="20" t="s">
        <v>1893</v>
      </c>
      <c r="D49" s="20" t="s">
        <v>672</v>
      </c>
      <c r="E49" s="24">
        <v>0</v>
      </c>
      <c r="F49" s="39">
        <v>4.0609999999999997E-6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0">
      <c r="A50" s="20" t="s">
        <v>1796</v>
      </c>
      <c r="B50" s="20" t="s">
        <v>1894</v>
      </c>
      <c r="C50" s="20" t="s">
        <v>1895</v>
      </c>
      <c r="D50" s="20" t="s">
        <v>672</v>
      </c>
      <c r="E50" s="39">
        <v>8.9509999999999995E-6</v>
      </c>
      <c r="F50" s="39">
        <v>4.0609999999999997E-6</v>
      </c>
      <c r="G50" s="20" t="s">
        <v>20</v>
      </c>
      <c r="H50" s="20" t="s">
        <v>20</v>
      </c>
      <c r="I50" s="20" t="s">
        <v>657</v>
      </c>
      <c r="J50" s="20" t="s">
        <v>17</v>
      </c>
    </row>
    <row r="51" spans="1:10">
      <c r="A51" s="20" t="s">
        <v>1796</v>
      </c>
      <c r="B51" s="20" t="s">
        <v>1896</v>
      </c>
      <c r="C51" s="20" t="s">
        <v>1897</v>
      </c>
      <c r="D51" s="20" t="s">
        <v>672</v>
      </c>
      <c r="E51" s="39">
        <v>8.952E-6</v>
      </c>
      <c r="F51" s="39">
        <v>5.6849999999999999E-5</v>
      </c>
      <c r="G51" s="20" t="s">
        <v>20</v>
      </c>
      <c r="H51" s="20" t="s">
        <v>20</v>
      </c>
      <c r="I51" s="20" t="s">
        <v>657</v>
      </c>
      <c r="J51" s="20" t="s">
        <v>17</v>
      </c>
    </row>
    <row r="52" spans="1:10">
      <c r="A52" s="20" t="s">
        <v>1796</v>
      </c>
      <c r="B52" s="20" t="s">
        <v>1898</v>
      </c>
      <c r="C52" s="20" t="s">
        <v>1899</v>
      </c>
      <c r="D52" s="20" t="s">
        <v>672</v>
      </c>
      <c r="E52" s="39">
        <v>8.952E-6</v>
      </c>
      <c r="F52" s="39">
        <v>4.0609999999999997E-6</v>
      </c>
      <c r="G52" s="20" t="s">
        <v>20</v>
      </c>
      <c r="H52" s="20" t="s">
        <v>20</v>
      </c>
      <c r="I52" s="20" t="s">
        <v>657</v>
      </c>
      <c r="J52" s="20" t="s">
        <v>17</v>
      </c>
    </row>
    <row r="53" spans="1:10">
      <c r="A53" s="20" t="s">
        <v>1796</v>
      </c>
      <c r="B53" s="20" t="s">
        <v>1900</v>
      </c>
      <c r="C53" s="20" t="s">
        <v>1901</v>
      </c>
      <c r="D53" s="20" t="s">
        <v>672</v>
      </c>
      <c r="E53" s="24">
        <v>0</v>
      </c>
      <c r="F53" s="39">
        <v>4.0609999999999997E-6</v>
      </c>
      <c r="G53" s="20" t="s">
        <v>20</v>
      </c>
      <c r="H53" s="20" t="s">
        <v>20</v>
      </c>
      <c r="I53" s="20" t="s">
        <v>657</v>
      </c>
      <c r="J53" s="20" t="s">
        <v>17</v>
      </c>
    </row>
    <row r="54" spans="1:10">
      <c r="A54" s="20" t="s">
        <v>1796</v>
      </c>
      <c r="B54" s="20" t="s">
        <v>1902</v>
      </c>
      <c r="C54" s="20" t="s">
        <v>1903</v>
      </c>
      <c r="D54" s="20" t="s">
        <v>672</v>
      </c>
      <c r="E54" s="24">
        <v>0</v>
      </c>
      <c r="F54" s="39">
        <v>4.0729999999999998E-6</v>
      </c>
      <c r="G54" s="20" t="s">
        <v>20</v>
      </c>
      <c r="H54" s="20" t="s">
        <v>20</v>
      </c>
      <c r="I54" s="20" t="s">
        <v>657</v>
      </c>
      <c r="J54" s="20" t="s">
        <v>17</v>
      </c>
    </row>
    <row r="55" spans="1:10">
      <c r="A55" s="20" t="s">
        <v>1796</v>
      </c>
      <c r="B55" s="20" t="s">
        <v>1904</v>
      </c>
      <c r="C55" s="20" t="s">
        <v>1905</v>
      </c>
      <c r="D55" s="20" t="s">
        <v>672</v>
      </c>
      <c r="E55" s="24">
        <v>0</v>
      </c>
      <c r="F55" s="39">
        <v>4.0759999999999996E-6</v>
      </c>
      <c r="G55" s="20" t="s">
        <v>20</v>
      </c>
      <c r="H55" s="20" t="s">
        <v>20</v>
      </c>
      <c r="I55" s="20" t="s">
        <v>657</v>
      </c>
      <c r="J55" s="20" t="s">
        <v>17</v>
      </c>
    </row>
    <row r="56" spans="1:10">
      <c r="A56" s="20" t="s">
        <v>1796</v>
      </c>
      <c r="B56" s="20" t="s">
        <v>1906</v>
      </c>
      <c r="C56" s="20" t="s">
        <v>1440</v>
      </c>
      <c r="D56" s="20" t="s">
        <v>672</v>
      </c>
      <c r="E56" s="24">
        <v>0</v>
      </c>
      <c r="F56" s="39">
        <v>8.1240000000000005E-6</v>
      </c>
      <c r="G56" s="20" t="s">
        <v>20</v>
      </c>
      <c r="H56" s="20" t="s">
        <v>20</v>
      </c>
      <c r="I56" s="20" t="s">
        <v>657</v>
      </c>
      <c r="J56" s="20" t="s">
        <v>17</v>
      </c>
    </row>
    <row r="57" spans="1:10">
      <c r="A57" s="20" t="s">
        <v>1796</v>
      </c>
      <c r="B57" s="20" t="s">
        <v>1907</v>
      </c>
      <c r="C57" s="20" t="s">
        <v>1908</v>
      </c>
      <c r="D57" s="20" t="s">
        <v>672</v>
      </c>
      <c r="E57" s="24">
        <v>0</v>
      </c>
      <c r="F57" s="39">
        <v>1.218E-5</v>
      </c>
      <c r="G57" s="20" t="s">
        <v>20</v>
      </c>
      <c r="H57" s="20" t="s">
        <v>20</v>
      </c>
      <c r="I57" s="20" t="s">
        <v>657</v>
      </c>
      <c r="J57" s="20" t="s">
        <v>17</v>
      </c>
    </row>
    <row r="58" spans="1:10">
      <c r="A58" s="20" t="s">
        <v>1796</v>
      </c>
      <c r="B58" s="20" t="s">
        <v>1909</v>
      </c>
      <c r="C58" s="20" t="s">
        <v>1910</v>
      </c>
      <c r="D58" s="20" t="s">
        <v>672</v>
      </c>
      <c r="E58" s="24">
        <v>0</v>
      </c>
      <c r="F58" s="39">
        <v>4.0620000000000002E-6</v>
      </c>
      <c r="G58" s="20" t="s">
        <v>20</v>
      </c>
      <c r="H58" s="20" t="s">
        <v>20</v>
      </c>
      <c r="I58" s="20" t="s">
        <v>657</v>
      </c>
      <c r="J58" s="20" t="s">
        <v>17</v>
      </c>
    </row>
    <row r="59" spans="1:10">
      <c r="A59" s="20" t="s">
        <v>1796</v>
      </c>
      <c r="B59" s="20" t="s">
        <v>1911</v>
      </c>
      <c r="C59" s="20" t="s">
        <v>1912</v>
      </c>
      <c r="D59" s="20" t="s">
        <v>672</v>
      </c>
      <c r="E59" s="24">
        <v>0</v>
      </c>
      <c r="F59" s="39">
        <v>4.0609999999999997E-6</v>
      </c>
      <c r="G59" s="20" t="s">
        <v>20</v>
      </c>
      <c r="H59" s="20" t="s">
        <v>20</v>
      </c>
      <c r="I59" s="20" t="s">
        <v>657</v>
      </c>
      <c r="J59" s="20" t="s">
        <v>17</v>
      </c>
    </row>
    <row r="60" spans="1:10">
      <c r="A60" s="20" t="s">
        <v>1796</v>
      </c>
      <c r="B60" s="20" t="s">
        <v>1913</v>
      </c>
      <c r="C60" s="20" t="s">
        <v>1914</v>
      </c>
      <c r="D60" s="20" t="s">
        <v>672</v>
      </c>
      <c r="E60" s="39">
        <v>8.9509999999999995E-6</v>
      </c>
      <c r="F60" s="39">
        <v>4.0609999999999997E-6</v>
      </c>
      <c r="G60" s="20" t="s">
        <v>20</v>
      </c>
      <c r="H60" s="20" t="s">
        <v>20</v>
      </c>
      <c r="I60" s="20" t="s">
        <v>657</v>
      </c>
      <c r="J60" s="20" t="s">
        <v>17</v>
      </c>
    </row>
    <row r="61" spans="1:10">
      <c r="A61" s="20" t="s">
        <v>1796</v>
      </c>
      <c r="B61" s="20" t="s">
        <v>1915</v>
      </c>
      <c r="C61" s="20" t="s">
        <v>1916</v>
      </c>
      <c r="D61" s="20" t="s">
        <v>672</v>
      </c>
      <c r="E61" s="39">
        <v>9.0140000000000004E-6</v>
      </c>
      <c r="F61" s="39">
        <v>4.1069999999999998E-6</v>
      </c>
      <c r="G61" s="20" t="s">
        <v>20</v>
      </c>
      <c r="H61" s="20" t="s">
        <v>20</v>
      </c>
      <c r="I61" s="20" t="s">
        <v>657</v>
      </c>
      <c r="J61" s="20" t="s">
        <v>17</v>
      </c>
    </row>
    <row r="62" spans="1:10">
      <c r="A62" s="20" t="s">
        <v>1796</v>
      </c>
      <c r="B62" s="20" t="s">
        <v>1917</v>
      </c>
      <c r="C62" s="20" t="s">
        <v>1918</v>
      </c>
      <c r="D62" s="20" t="s">
        <v>672</v>
      </c>
      <c r="E62" s="24">
        <v>0</v>
      </c>
      <c r="F62" s="39">
        <v>7.2350000000000002E-6</v>
      </c>
      <c r="G62" s="20" t="s">
        <v>20</v>
      </c>
      <c r="H62" s="20" t="s">
        <v>20</v>
      </c>
      <c r="I62" s="20" t="s">
        <v>657</v>
      </c>
      <c r="J62" s="20" t="s">
        <v>17</v>
      </c>
    </row>
    <row r="63" spans="1:10">
      <c r="A63" s="20" t="s">
        <v>1796</v>
      </c>
      <c r="B63" s="20" t="s">
        <v>1919</v>
      </c>
      <c r="C63" s="20" t="s">
        <v>1920</v>
      </c>
      <c r="D63" s="20" t="s">
        <v>672</v>
      </c>
      <c r="E63" s="24">
        <v>0</v>
      </c>
      <c r="F63" s="39">
        <v>4.0679999999999998E-6</v>
      </c>
      <c r="G63" s="20" t="s">
        <v>20</v>
      </c>
      <c r="H63" s="20" t="s">
        <v>20</v>
      </c>
      <c r="I63" s="20" t="s">
        <v>657</v>
      </c>
      <c r="J63" s="20" t="s">
        <v>17</v>
      </c>
    </row>
    <row r="64" spans="1:10">
      <c r="A64" s="20" t="s">
        <v>1796</v>
      </c>
      <c r="B64" s="20" t="s">
        <v>1921</v>
      </c>
      <c r="C64" s="20" t="s">
        <v>1922</v>
      </c>
      <c r="D64" s="20" t="s">
        <v>672</v>
      </c>
      <c r="E64" s="24">
        <v>0</v>
      </c>
      <c r="F64" s="39">
        <v>4.0670000000000002E-6</v>
      </c>
      <c r="G64" s="20" t="s">
        <v>20</v>
      </c>
      <c r="H64" s="20" t="s">
        <v>20</v>
      </c>
      <c r="I64" s="20" t="s">
        <v>657</v>
      </c>
      <c r="J64" s="20" t="s">
        <v>17</v>
      </c>
    </row>
    <row r="65" spans="1:12">
      <c r="A65" s="20" t="s">
        <v>1796</v>
      </c>
      <c r="B65" s="20" t="s">
        <v>1888</v>
      </c>
      <c r="C65" s="20" t="s">
        <v>832</v>
      </c>
      <c r="D65" s="20" t="s">
        <v>672</v>
      </c>
      <c r="E65" s="24">
        <v>0</v>
      </c>
      <c r="F65" s="39">
        <v>3.2289999999999997E-5</v>
      </c>
      <c r="G65" s="20" t="s">
        <v>20</v>
      </c>
      <c r="H65" s="20" t="s">
        <v>20</v>
      </c>
      <c r="I65" s="20" t="s">
        <v>657</v>
      </c>
      <c r="J65" s="20" t="s">
        <v>17</v>
      </c>
    </row>
    <row r="66" spans="1:12">
      <c r="A66" s="20" t="s">
        <v>1796</v>
      </c>
      <c r="B66" s="20" t="s">
        <v>39</v>
      </c>
      <c r="C66" s="20" t="s">
        <v>1923</v>
      </c>
      <c r="D66" s="20" t="s">
        <v>672</v>
      </c>
      <c r="E66" s="20">
        <v>0</v>
      </c>
      <c r="F66" s="20">
        <v>1.218E-5</v>
      </c>
      <c r="G66" s="20" t="s">
        <v>20</v>
      </c>
      <c r="H66" s="20" t="s">
        <v>20</v>
      </c>
      <c r="I66" s="20" t="s">
        <v>16</v>
      </c>
      <c r="J66" s="20" t="s">
        <v>1826</v>
      </c>
    </row>
    <row r="67" spans="1:12">
      <c r="A67" s="20" t="s">
        <v>1796</v>
      </c>
      <c r="B67" s="20" t="s">
        <v>39</v>
      </c>
      <c r="C67" s="20" t="s">
        <v>1924</v>
      </c>
      <c r="D67" s="20" t="s">
        <v>672</v>
      </c>
      <c r="E67" s="20">
        <v>9.0550000000000005E-6</v>
      </c>
      <c r="F67" s="20">
        <v>4.1330000000000001E-6</v>
      </c>
      <c r="G67" s="20" t="s">
        <v>20</v>
      </c>
      <c r="H67" s="20" t="s">
        <v>20</v>
      </c>
      <c r="I67" s="20" t="s">
        <v>16</v>
      </c>
      <c r="J67" s="20" t="s">
        <v>1826</v>
      </c>
    </row>
    <row r="68" spans="1:12">
      <c r="A68" s="20" t="s">
        <v>1796</v>
      </c>
      <c r="B68" s="20" t="s">
        <v>39</v>
      </c>
      <c r="C68" s="20" t="s">
        <v>1925</v>
      </c>
      <c r="D68" s="20" t="s">
        <v>672</v>
      </c>
      <c r="E68" s="20">
        <v>0</v>
      </c>
      <c r="F68" s="20">
        <v>4.0620000000000002E-6</v>
      </c>
      <c r="G68" s="20" t="s">
        <v>20</v>
      </c>
      <c r="H68" s="20" t="s">
        <v>20</v>
      </c>
      <c r="I68" s="20" t="s">
        <v>16</v>
      </c>
      <c r="J68" s="20" t="s">
        <v>17</v>
      </c>
    </row>
    <row r="69" spans="1:12">
      <c r="A69" s="20"/>
      <c r="B69" s="20"/>
      <c r="K69" s="23">
        <f>SUM(K2:K68)</f>
        <v>44</v>
      </c>
    </row>
    <row r="70" spans="1:12">
      <c r="A70" s="20"/>
      <c r="B70" s="20"/>
      <c r="C70" s="25" t="s">
        <v>769</v>
      </c>
      <c r="D70" s="26">
        <f>SUM(D2:D68)</f>
        <v>1.5569709837225762E-3</v>
      </c>
      <c r="E70" s="26">
        <f t="shared" ref="E70:F70" si="1">SUM(E2:E68)</f>
        <v>7.4073999999999993E-4</v>
      </c>
      <c r="F70" s="26">
        <f t="shared" si="1"/>
        <v>8.6743399999999961E-4</v>
      </c>
      <c r="G70" s="20"/>
      <c r="H70" s="20"/>
      <c r="I70" s="20"/>
      <c r="J70" s="20"/>
      <c r="K70" s="27" t="s">
        <v>129</v>
      </c>
      <c r="L70" s="27" t="s">
        <v>130</v>
      </c>
    </row>
    <row r="71" spans="1:1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8">
        <v>125600</v>
      </c>
      <c r="L71" s="28">
        <v>273802</v>
      </c>
    </row>
    <row r="72" spans="1:1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8">
        <f>K71*E70</f>
        <v>93.036943999999991</v>
      </c>
      <c r="L72" s="28">
        <f>L71*F70</f>
        <v>237.50516406799989</v>
      </c>
    </row>
    <row r="73" spans="1:12">
      <c r="A73" s="20"/>
      <c r="B73" s="20"/>
      <c r="C73" s="20"/>
      <c r="D73" s="20">
        <v>1.5569710000000001E-3</v>
      </c>
      <c r="E73" s="20">
        <v>1.131518E-3</v>
      </c>
      <c r="F73" s="20">
        <v>2.0896040000000001E-3</v>
      </c>
      <c r="G73" s="20"/>
      <c r="H73" s="30">
        <f>D73*D73*100000</f>
        <v>0.24241586948410002</v>
      </c>
      <c r="I73" s="30">
        <f t="shared" ref="I73:J73" si="2">E73*E73*100000</f>
        <v>0.12803329843239999</v>
      </c>
      <c r="J73" s="30">
        <f t="shared" si="2"/>
        <v>0.43664448768160002</v>
      </c>
      <c r="K73" s="27" t="s">
        <v>131</v>
      </c>
      <c r="L73" s="27"/>
    </row>
    <row r="74" spans="1:12">
      <c r="A74" s="20"/>
      <c r="B74" s="20"/>
      <c r="C74" s="20"/>
      <c r="D74" s="20"/>
      <c r="E74" s="20"/>
      <c r="F74" s="20"/>
      <c r="G74" s="20"/>
      <c r="H74" s="30"/>
      <c r="I74" s="30"/>
      <c r="J74" s="30"/>
      <c r="K74" s="28" t="s">
        <v>132</v>
      </c>
      <c r="L74" s="28"/>
    </row>
    <row r="75" spans="1:12">
      <c r="A75" s="20"/>
      <c r="B75" s="20"/>
      <c r="C75" s="20"/>
      <c r="D75" s="20">
        <v>7.4044599999999996E-4</v>
      </c>
      <c r="E75" s="20">
        <v>5.97676E-4</v>
      </c>
      <c r="F75" s="20">
        <v>9.0702100000000004E-4</v>
      </c>
      <c r="G75" s="20"/>
      <c r="H75" s="30">
        <f>D75*D75*100000</f>
        <v>5.4826027891599995E-2</v>
      </c>
      <c r="I75" s="30">
        <f t="shared" ref="I75:J75" si="3">E75*E75*100000</f>
        <v>3.57216600976E-2</v>
      </c>
      <c r="J75" s="30">
        <f t="shared" si="3"/>
        <v>8.2268709444100002E-2</v>
      </c>
      <c r="K75" s="28">
        <v>28260</v>
      </c>
      <c r="L75" s="28"/>
    </row>
    <row r="76" spans="1:12">
      <c r="C76" s="20"/>
      <c r="D76" s="20"/>
      <c r="E76" s="20"/>
      <c r="F76" s="20"/>
      <c r="G76" s="20"/>
      <c r="H76" s="30"/>
      <c r="I76" s="30"/>
      <c r="J76" s="30"/>
      <c r="K76" s="23">
        <v>44</v>
      </c>
    </row>
    <row r="77" spans="1:12">
      <c r="D77" s="20">
        <v>8.6924099999999998E-4</v>
      </c>
      <c r="E77" s="20">
        <v>7.6234600000000001E-4</v>
      </c>
      <c r="F77" s="20">
        <v>9.8691800000000004E-4</v>
      </c>
      <c r="H77" s="30">
        <f>D77*D77*100000</f>
        <v>7.5557991608099992E-2</v>
      </c>
      <c r="I77" s="30">
        <f t="shared" ref="I77:J77" si="4">E77*E77*100000</f>
        <v>5.8117142371600004E-2</v>
      </c>
      <c r="J77" s="30">
        <f t="shared" si="4"/>
        <v>9.7400713872400013E-2</v>
      </c>
    </row>
    <row r="78" spans="1:12">
      <c r="D78" s="20"/>
      <c r="E78" s="20"/>
      <c r="F78" s="20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E6A2D-66DD-104F-8E56-8B76B4364CDB}">
  <dimension ref="A1:P101"/>
  <sheetViews>
    <sheetView workbookViewId="0">
      <selection activeCell="A2" sqref="A2"/>
    </sheetView>
  </sheetViews>
  <sheetFormatPr baseColWidth="10" defaultRowHeight="15"/>
  <cols>
    <col min="1" max="1" width="22" style="3" customWidth="1"/>
    <col min="2" max="2" width="18.5" style="3" customWidth="1"/>
    <col min="3" max="3" width="14.6640625" style="3" customWidth="1"/>
    <col min="4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1926</v>
      </c>
      <c r="B2" s="3" t="s">
        <v>1927</v>
      </c>
      <c r="C2" s="3" t="s">
        <v>1928</v>
      </c>
      <c r="D2" s="3" t="s">
        <v>311</v>
      </c>
      <c r="E2" s="3">
        <v>0</v>
      </c>
      <c r="F2" s="3">
        <v>0</v>
      </c>
      <c r="G2" s="3">
        <v>4.7360000000000001E-5</v>
      </c>
      <c r="H2" s="3">
        <v>2.8860000000000002E-5</v>
      </c>
      <c r="I2" s="3" t="s">
        <v>16</v>
      </c>
      <c r="J2" s="3" t="s">
        <v>144</v>
      </c>
    </row>
    <row r="3" spans="1:12">
      <c r="A3" s="3" t="s">
        <v>1926</v>
      </c>
      <c r="B3" s="3" t="s">
        <v>1929</v>
      </c>
      <c r="C3" s="3" t="s">
        <v>1930</v>
      </c>
      <c r="D3" s="3" t="s">
        <v>20</v>
      </c>
      <c r="E3" s="3">
        <v>1</v>
      </c>
      <c r="F3" s="4">
        <f t="shared" ref="F3:F12" si="0">E3/28260</f>
        <v>3.5385704175513094E-5</v>
      </c>
      <c r="G3" s="3">
        <v>3.5809999999999998E-5</v>
      </c>
      <c r="H3" s="3">
        <v>1.624E-5</v>
      </c>
      <c r="J3" s="3" t="s">
        <v>17</v>
      </c>
    </row>
    <row r="4" spans="1:12">
      <c r="A4" s="3" t="s">
        <v>1926</v>
      </c>
      <c r="B4" s="3" t="s">
        <v>1931</v>
      </c>
      <c r="C4" s="3" t="s">
        <v>1932</v>
      </c>
      <c r="D4" s="3" t="s">
        <v>20</v>
      </c>
      <c r="E4" s="3">
        <v>1</v>
      </c>
      <c r="F4" s="4">
        <f t="shared" si="0"/>
        <v>3.5385704175513094E-5</v>
      </c>
      <c r="G4" s="3">
        <v>6.6680000000000005E-5</v>
      </c>
      <c r="H4" s="3">
        <v>3.2310000000000001E-5</v>
      </c>
      <c r="J4" s="3" t="s">
        <v>17</v>
      </c>
    </row>
    <row r="5" spans="1:12">
      <c r="A5" s="3" t="s">
        <v>1926</v>
      </c>
      <c r="B5" s="3" t="s">
        <v>1933</v>
      </c>
      <c r="C5" s="3" t="s">
        <v>1934</v>
      </c>
      <c r="D5" s="3" t="s">
        <v>20</v>
      </c>
      <c r="E5" s="3">
        <v>1</v>
      </c>
      <c r="F5" s="4">
        <f t="shared" si="0"/>
        <v>3.5385704175513094E-5</v>
      </c>
      <c r="G5" s="3">
        <v>3.5819999999999999E-5</v>
      </c>
      <c r="H5" s="3">
        <v>1.6249999999999999E-5</v>
      </c>
      <c r="J5" s="3" t="s">
        <v>144</v>
      </c>
    </row>
    <row r="6" spans="1:12">
      <c r="A6" s="3" t="s">
        <v>1926</v>
      </c>
      <c r="B6" s="3" t="s">
        <v>1935</v>
      </c>
      <c r="C6" s="3" t="s">
        <v>1936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1926</v>
      </c>
      <c r="B7" s="3" t="s">
        <v>1937</v>
      </c>
      <c r="C7" s="3" t="s">
        <v>1938</v>
      </c>
      <c r="D7" s="3" t="s">
        <v>20</v>
      </c>
      <c r="E7" s="3">
        <v>1</v>
      </c>
      <c r="F7" s="4">
        <f t="shared" si="0"/>
        <v>3.5385704175513094E-5</v>
      </c>
      <c r="L7" s="3" t="s">
        <v>25</v>
      </c>
    </row>
    <row r="8" spans="1:12">
      <c r="A8" s="3" t="s">
        <v>1926</v>
      </c>
      <c r="B8" s="3" t="s">
        <v>1939</v>
      </c>
      <c r="C8" s="3" t="s">
        <v>1940</v>
      </c>
      <c r="D8" s="3" t="s">
        <v>20</v>
      </c>
      <c r="E8" s="3">
        <v>1</v>
      </c>
      <c r="F8" s="4">
        <f t="shared" si="0"/>
        <v>3.5385704175513094E-5</v>
      </c>
      <c r="G8" s="3">
        <v>9.3819999999999993E-6</v>
      </c>
      <c r="H8" s="3">
        <v>8.371E-6</v>
      </c>
      <c r="L8" s="3" t="s">
        <v>25</v>
      </c>
    </row>
    <row r="9" spans="1:12">
      <c r="A9" s="3" t="s">
        <v>1926</v>
      </c>
      <c r="B9" s="3" t="s">
        <v>1941</v>
      </c>
      <c r="C9" s="3" t="s">
        <v>1942</v>
      </c>
      <c r="D9" s="3" t="s">
        <v>20</v>
      </c>
      <c r="E9" s="3">
        <v>1</v>
      </c>
      <c r="F9" s="4">
        <f t="shared" si="0"/>
        <v>3.5385704175513094E-5</v>
      </c>
      <c r="L9" s="3" t="s">
        <v>25</v>
      </c>
    </row>
    <row r="10" spans="1:12">
      <c r="A10" s="3" t="s">
        <v>1926</v>
      </c>
      <c r="B10" s="3" t="s">
        <v>1943</v>
      </c>
      <c r="C10" s="3" t="s">
        <v>1944</v>
      </c>
      <c r="D10" s="3" t="s">
        <v>20</v>
      </c>
      <c r="E10" s="3">
        <v>1</v>
      </c>
      <c r="F10" s="4">
        <f t="shared" si="0"/>
        <v>3.5385704175513094E-5</v>
      </c>
      <c r="L10" s="3" t="s">
        <v>36</v>
      </c>
    </row>
    <row r="11" spans="1:12">
      <c r="A11" s="3" t="s">
        <v>1926</v>
      </c>
      <c r="B11" s="3" t="s">
        <v>1945</v>
      </c>
      <c r="C11" s="3" t="s">
        <v>1946</v>
      </c>
      <c r="D11" s="3" t="s">
        <v>20</v>
      </c>
      <c r="E11" s="3">
        <v>2</v>
      </c>
      <c r="F11" s="4">
        <f t="shared" si="0"/>
        <v>7.0771408351026188E-5</v>
      </c>
      <c r="G11" s="3">
        <v>2.6039999999999999E-4</v>
      </c>
      <c r="H11" s="3">
        <v>4.2200000000000001E-4</v>
      </c>
      <c r="J11" s="3" t="s">
        <v>17</v>
      </c>
    </row>
    <row r="12" spans="1:12">
      <c r="A12" s="3" t="s">
        <v>1926</v>
      </c>
      <c r="B12" s="3" t="s">
        <v>39</v>
      </c>
      <c r="C12" s="3" t="s">
        <v>1947</v>
      </c>
      <c r="D12" s="3" t="s">
        <v>20</v>
      </c>
      <c r="E12" s="3">
        <v>2</v>
      </c>
      <c r="F12" s="4">
        <f t="shared" si="0"/>
        <v>7.0771408351026188E-5</v>
      </c>
      <c r="L12" s="3" t="s">
        <v>41</v>
      </c>
    </row>
    <row r="13" spans="1:12">
      <c r="A13" s="3" t="s">
        <v>1926</v>
      </c>
      <c r="B13" s="3" t="s">
        <v>1948</v>
      </c>
      <c r="C13" s="3" t="s">
        <v>1949</v>
      </c>
      <c r="J13" s="3" t="s">
        <v>1950</v>
      </c>
    </row>
    <row r="14" spans="1:12">
      <c r="A14" s="3" t="s">
        <v>1926</v>
      </c>
      <c r="B14" s="3" t="s">
        <v>1951</v>
      </c>
      <c r="C14" s="3" t="s">
        <v>1952</v>
      </c>
      <c r="J14" s="3" t="s">
        <v>1950</v>
      </c>
    </row>
    <row r="15" spans="1:12">
      <c r="A15" s="3" t="s">
        <v>1926</v>
      </c>
      <c r="B15" s="3" t="s">
        <v>1953</v>
      </c>
      <c r="C15" s="3" t="s">
        <v>1954</v>
      </c>
      <c r="I15" s="3" t="s">
        <v>16</v>
      </c>
      <c r="J15" s="3" t="s">
        <v>17</v>
      </c>
    </row>
    <row r="16" spans="1:12">
      <c r="A16" s="3" t="s">
        <v>1926</v>
      </c>
      <c r="B16" s="3" t="s">
        <v>1955</v>
      </c>
      <c r="C16" s="3" t="s">
        <v>1956</v>
      </c>
      <c r="G16" s="3">
        <v>3.5809999999999998E-5</v>
      </c>
      <c r="H16" s="3">
        <v>1.6249999999999999E-5</v>
      </c>
      <c r="I16" s="3" t="s">
        <v>16</v>
      </c>
      <c r="J16" s="3" t="s">
        <v>17</v>
      </c>
    </row>
    <row r="17" spans="1:12">
      <c r="A17" s="3" t="s">
        <v>1926</v>
      </c>
      <c r="B17" s="3" t="s">
        <v>1957</v>
      </c>
      <c r="C17" s="3" t="s">
        <v>1958</v>
      </c>
      <c r="G17" s="3">
        <v>1.026E-4</v>
      </c>
      <c r="H17" s="3">
        <v>5.4110000000000002E-5</v>
      </c>
      <c r="I17" s="3" t="s">
        <v>16</v>
      </c>
      <c r="J17" s="3" t="s">
        <v>144</v>
      </c>
    </row>
    <row r="18" spans="1:12">
      <c r="A18" s="3" t="s">
        <v>1926</v>
      </c>
      <c r="B18" s="3" t="s">
        <v>1959</v>
      </c>
      <c r="C18" s="3" t="s">
        <v>1960</v>
      </c>
      <c r="J18" s="3" t="s">
        <v>144</v>
      </c>
    </row>
    <row r="19" spans="1:12">
      <c r="A19" s="3" t="s">
        <v>1926</v>
      </c>
      <c r="B19" s="3" t="s">
        <v>1961</v>
      </c>
      <c r="C19" s="3" t="s">
        <v>1962</v>
      </c>
      <c r="I19" s="3" t="s">
        <v>16</v>
      </c>
      <c r="J19" s="3" t="s">
        <v>17</v>
      </c>
    </row>
    <row r="20" spans="1:12">
      <c r="A20" s="3" t="s">
        <v>1926</v>
      </c>
      <c r="B20" s="3" t="s">
        <v>1963</v>
      </c>
      <c r="C20" s="3" t="s">
        <v>1964</v>
      </c>
      <c r="J20" s="3" t="s">
        <v>144</v>
      </c>
    </row>
    <row r="21" spans="1:12">
      <c r="A21" s="3" t="s">
        <v>1926</v>
      </c>
      <c r="B21" s="3" t="s">
        <v>1965</v>
      </c>
      <c r="C21" s="3" t="s">
        <v>1966</v>
      </c>
      <c r="G21" s="3">
        <v>9.2990000000000002E-6</v>
      </c>
      <c r="H21" s="3">
        <v>4.16E-6</v>
      </c>
      <c r="I21" s="3" t="s">
        <v>16</v>
      </c>
      <c r="J21" s="3" t="s">
        <v>17</v>
      </c>
    </row>
    <row r="22" spans="1:12">
      <c r="A22" s="3" t="s">
        <v>1926</v>
      </c>
      <c r="B22" s="3" t="s">
        <v>1967</v>
      </c>
      <c r="C22" s="3" t="s">
        <v>1968</v>
      </c>
      <c r="J22" s="3" t="s">
        <v>144</v>
      </c>
    </row>
    <row r="23" spans="1:12">
      <c r="A23" s="3" t="s">
        <v>1926</v>
      </c>
      <c r="B23" s="3" t="s">
        <v>1969</v>
      </c>
      <c r="C23" s="3" t="s">
        <v>1970</v>
      </c>
      <c r="G23" s="3">
        <v>8.9570000000000008E-6</v>
      </c>
      <c r="H23" s="3">
        <v>4.0620000000000002E-6</v>
      </c>
      <c r="I23" s="3" t="s">
        <v>16</v>
      </c>
      <c r="J23" s="3" t="s">
        <v>17</v>
      </c>
    </row>
    <row r="24" spans="1:12">
      <c r="A24" s="3" t="s">
        <v>1926</v>
      </c>
      <c r="B24" s="3" t="s">
        <v>1971</v>
      </c>
      <c r="C24" s="3" t="s">
        <v>1972</v>
      </c>
      <c r="G24" s="3">
        <v>8.9630000000000004E-6</v>
      </c>
      <c r="H24" s="3">
        <v>4.0640000000000004E-6</v>
      </c>
      <c r="I24" s="3" t="s">
        <v>16</v>
      </c>
      <c r="J24" s="3" t="s">
        <v>17</v>
      </c>
    </row>
    <row r="25" spans="1:12">
      <c r="A25" s="3" t="s">
        <v>1926</v>
      </c>
      <c r="B25" s="3" t="s">
        <v>1973</v>
      </c>
      <c r="C25" s="3" t="s">
        <v>1974</v>
      </c>
      <c r="G25" s="3">
        <v>0</v>
      </c>
      <c r="H25" s="3">
        <v>4.0609999999999997E-6</v>
      </c>
      <c r="L25" s="3" t="s">
        <v>25</v>
      </c>
    </row>
    <row r="26" spans="1:12">
      <c r="A26" s="3" t="s">
        <v>1926</v>
      </c>
      <c r="B26" s="3" t="s">
        <v>1975</v>
      </c>
      <c r="C26" s="3" t="s">
        <v>1976</v>
      </c>
      <c r="G26" s="3">
        <v>8.9530000000000005E-6</v>
      </c>
      <c r="H26" s="3">
        <v>4.0609999999999997E-6</v>
      </c>
      <c r="L26" s="3" t="s">
        <v>25</v>
      </c>
    </row>
    <row r="27" spans="1:12">
      <c r="A27" s="3" t="s">
        <v>1926</v>
      </c>
      <c r="B27" s="3" t="s">
        <v>1977</v>
      </c>
      <c r="C27" s="3" t="s">
        <v>1978</v>
      </c>
      <c r="G27" s="3">
        <v>0</v>
      </c>
      <c r="H27" s="3">
        <v>4.0609999999999997E-6</v>
      </c>
      <c r="L27" s="3" t="s">
        <v>25</v>
      </c>
    </row>
    <row r="28" spans="1:12">
      <c r="A28" s="3" t="s">
        <v>1926</v>
      </c>
      <c r="B28" s="3" t="s">
        <v>1979</v>
      </c>
      <c r="C28" s="3" t="s">
        <v>1980</v>
      </c>
      <c r="G28" s="3">
        <v>8.9670000000000007E-6</v>
      </c>
      <c r="H28" s="3">
        <v>2.4389999999999999E-5</v>
      </c>
      <c r="L28" s="3" t="s">
        <v>25</v>
      </c>
    </row>
    <row r="29" spans="1:12">
      <c r="A29" s="3" t="s">
        <v>1926</v>
      </c>
      <c r="B29" s="3" t="s">
        <v>1981</v>
      </c>
      <c r="C29" s="3" t="s">
        <v>1982</v>
      </c>
      <c r="G29" s="3">
        <v>8.969E-6</v>
      </c>
      <c r="H29" s="3">
        <v>4.065E-6</v>
      </c>
      <c r="L29" s="3" t="s">
        <v>25</v>
      </c>
    </row>
    <row r="30" spans="1:12">
      <c r="A30" s="3" t="s">
        <v>1926</v>
      </c>
      <c r="B30" s="3" t="s">
        <v>1983</v>
      </c>
      <c r="C30" s="3" t="s">
        <v>1984</v>
      </c>
      <c r="G30" s="3">
        <v>8.9509999999999995E-6</v>
      </c>
      <c r="H30" s="3">
        <v>4.0609999999999997E-6</v>
      </c>
      <c r="L30" s="3" t="s">
        <v>25</v>
      </c>
    </row>
    <row r="31" spans="1:12">
      <c r="A31" s="3" t="s">
        <v>1926</v>
      </c>
      <c r="B31" s="3" t="s">
        <v>1985</v>
      </c>
      <c r="C31" s="3" t="s">
        <v>754</v>
      </c>
      <c r="G31" s="3">
        <v>8.9539999999999993E-6</v>
      </c>
      <c r="H31" s="3">
        <v>4.0620000000000002E-6</v>
      </c>
      <c r="L31" s="3" t="s">
        <v>25</v>
      </c>
    </row>
    <row r="32" spans="1:12">
      <c r="A32" s="3" t="s">
        <v>1926</v>
      </c>
      <c r="B32" s="3" t="s">
        <v>1986</v>
      </c>
      <c r="C32" s="3" t="s">
        <v>1987</v>
      </c>
      <c r="G32" s="3">
        <v>8.9800000000000004E-6</v>
      </c>
      <c r="H32" s="3">
        <v>8.1349999999999992E-6</v>
      </c>
      <c r="L32" s="3" t="s">
        <v>25</v>
      </c>
    </row>
    <row r="33" spans="1:16">
      <c r="A33" s="3" t="s">
        <v>1926</v>
      </c>
      <c r="B33" s="3" t="s">
        <v>1988</v>
      </c>
      <c r="C33" s="3" t="s">
        <v>1989</v>
      </c>
      <c r="G33" s="3">
        <v>8.9819999999999997E-6</v>
      </c>
      <c r="H33" s="3">
        <v>4.0679999999999998E-6</v>
      </c>
      <c r="L33" s="3" t="s">
        <v>25</v>
      </c>
    </row>
    <row r="34" spans="1:16">
      <c r="A34" s="3" t="s">
        <v>1926</v>
      </c>
      <c r="B34" s="3" t="s">
        <v>1990</v>
      </c>
      <c r="C34" s="3" t="s">
        <v>1991</v>
      </c>
      <c r="G34" s="3">
        <v>0</v>
      </c>
      <c r="H34" s="3">
        <v>1.114E-5</v>
      </c>
      <c r="L34" s="3" t="s">
        <v>25</v>
      </c>
    </row>
    <row r="35" spans="1:16">
      <c r="A35" s="3" t="s">
        <v>1926</v>
      </c>
      <c r="B35" s="3" t="s">
        <v>1992</v>
      </c>
      <c r="C35" s="3" t="s">
        <v>395</v>
      </c>
      <c r="G35" s="3">
        <v>9.003E-6</v>
      </c>
      <c r="H35" s="3">
        <v>2.037E-5</v>
      </c>
      <c r="L35" s="3" t="s">
        <v>25</v>
      </c>
    </row>
    <row r="36" spans="1:16">
      <c r="A36" s="3" t="s">
        <v>1926</v>
      </c>
      <c r="B36" s="3" t="s">
        <v>1993</v>
      </c>
      <c r="C36" s="3" t="s">
        <v>1994</v>
      </c>
      <c r="G36" s="3">
        <v>8.9949999999999994E-6</v>
      </c>
      <c r="H36" s="3">
        <v>4.0720000000000001E-6</v>
      </c>
      <c r="L36" s="3" t="s">
        <v>25</v>
      </c>
    </row>
    <row r="37" spans="1:16">
      <c r="A37" s="3" t="s">
        <v>1926</v>
      </c>
      <c r="B37" s="3" t="s">
        <v>1995</v>
      </c>
      <c r="C37" s="3" t="s">
        <v>1996</v>
      </c>
      <c r="G37" s="3">
        <v>8.952E-6</v>
      </c>
      <c r="H37" s="3">
        <v>4.0609999999999997E-6</v>
      </c>
      <c r="L37" s="3" t="s">
        <v>25</v>
      </c>
    </row>
    <row r="38" spans="1:16">
      <c r="A38" s="3" t="s">
        <v>1926</v>
      </c>
      <c r="B38" s="3" t="s">
        <v>1997</v>
      </c>
      <c r="C38" s="3" t="s">
        <v>1998</v>
      </c>
      <c r="G38" s="3">
        <v>0</v>
      </c>
      <c r="H38" s="3">
        <v>4.0609999999999997E-6</v>
      </c>
      <c r="L38" s="3" t="s">
        <v>25</v>
      </c>
    </row>
    <row r="39" spans="1:16">
      <c r="A39" s="3" t="s">
        <v>1926</v>
      </c>
      <c r="B39" s="3" t="s">
        <v>1999</v>
      </c>
      <c r="C39" s="3" t="s">
        <v>2000</v>
      </c>
      <c r="G39" s="3">
        <v>0</v>
      </c>
      <c r="H39" s="3">
        <v>3.2299999999999999E-5</v>
      </c>
      <c r="L39" s="3" t="s">
        <v>25</v>
      </c>
    </row>
    <row r="40" spans="1:16">
      <c r="A40" s="3" t="s">
        <v>1926</v>
      </c>
      <c r="B40" s="3" t="s">
        <v>39</v>
      </c>
      <c r="C40" s="3" t="s">
        <v>1947</v>
      </c>
      <c r="G40" s="3">
        <v>0</v>
      </c>
      <c r="H40" s="3">
        <v>4.0620000000000002E-6</v>
      </c>
      <c r="L40" s="3" t="s">
        <v>109</v>
      </c>
    </row>
    <row r="41" spans="1:16">
      <c r="A41" s="3" t="s">
        <v>1926</v>
      </c>
      <c r="B41" s="3" t="s">
        <v>39</v>
      </c>
      <c r="C41" s="3" t="s">
        <v>2001</v>
      </c>
      <c r="G41" s="3">
        <v>8.952E-6</v>
      </c>
      <c r="H41" s="3">
        <v>4.0609999999999997E-6</v>
      </c>
      <c r="L41" s="3" t="s">
        <v>116</v>
      </c>
    </row>
    <row r="42" spans="1:16">
      <c r="A42" s="3" t="s">
        <v>1926</v>
      </c>
      <c r="B42" s="3" t="s">
        <v>39</v>
      </c>
      <c r="C42" s="3" t="s">
        <v>2002</v>
      </c>
      <c r="G42" s="3">
        <v>0</v>
      </c>
      <c r="H42" s="3">
        <v>4.0609999999999997E-6</v>
      </c>
      <c r="L42" s="3" t="s">
        <v>116</v>
      </c>
    </row>
    <row r="43" spans="1:16">
      <c r="A43" s="3" t="s">
        <v>1926</v>
      </c>
      <c r="B43" s="3" t="s">
        <v>39</v>
      </c>
      <c r="C43" s="3" t="s">
        <v>2003</v>
      </c>
      <c r="G43" s="3">
        <v>8.9539999999999993E-6</v>
      </c>
      <c r="H43" s="3">
        <v>4.0609999999999997E-6</v>
      </c>
      <c r="L43" s="3" t="s">
        <v>116</v>
      </c>
    </row>
    <row r="44" spans="1:16">
      <c r="A44" s="3" t="s">
        <v>1926</v>
      </c>
      <c r="B44" s="3" t="s">
        <v>39</v>
      </c>
      <c r="C44" s="3" t="s">
        <v>2004</v>
      </c>
      <c r="G44" s="3">
        <v>8.952E-6</v>
      </c>
      <c r="H44" s="3">
        <v>4.0640000000000004E-6</v>
      </c>
      <c r="L44" s="3" t="s">
        <v>116</v>
      </c>
    </row>
    <row r="48" spans="1:16">
      <c r="C48" s="6" t="s">
        <v>127</v>
      </c>
      <c r="E48" s="3">
        <f>SUM(E2:E44)</f>
        <v>12</v>
      </c>
      <c r="F48" s="3">
        <f t="shared" ref="F48:H48" si="1">SUM(F2:F44)</f>
        <v>4.2462845010615713E-4</v>
      </c>
      <c r="G48" s="3">
        <f t="shared" si="1"/>
        <v>7.376450000000001E-4</v>
      </c>
      <c r="H48" s="3">
        <f t="shared" si="1"/>
        <v>7.6395399999999985E-4</v>
      </c>
      <c r="M48" s="7" t="s">
        <v>128</v>
      </c>
      <c r="O48" s="6" t="s">
        <v>129</v>
      </c>
      <c r="P48" s="6" t="s">
        <v>130</v>
      </c>
    </row>
    <row r="49" spans="6:16">
      <c r="M49" s="8"/>
      <c r="O49" s="3">
        <v>126696</v>
      </c>
      <c r="P49" s="3">
        <v>277198</v>
      </c>
    </row>
    <row r="50" spans="6:16">
      <c r="M50" s="10"/>
      <c r="O50" s="3">
        <f>O49*G48</f>
        <v>93.456670920000008</v>
      </c>
      <c r="P50" s="3">
        <f>P49*H48</f>
        <v>211.76652089199996</v>
      </c>
    </row>
    <row r="51" spans="6:16">
      <c r="F51" s="3">
        <v>4.2462799999999997E-4</v>
      </c>
      <c r="G51" s="3">
        <v>2.1943E-4</v>
      </c>
      <c r="H51" s="3">
        <v>7.4162299999999996E-4</v>
      </c>
      <c r="J51" s="3">
        <f>F51*F51*100000</f>
        <v>1.8030893838399998E-2</v>
      </c>
      <c r="K51" s="3">
        <f t="shared" ref="K51:L51" si="2">G51*G51*100000</f>
        <v>4.8149524899999997E-3</v>
      </c>
      <c r="L51" s="3">
        <f t="shared" si="2"/>
        <v>5.5000467412899996E-2</v>
      </c>
      <c r="M51" s="9"/>
      <c r="N51" s="9"/>
      <c r="O51" s="6" t="s">
        <v>131</v>
      </c>
    </row>
    <row r="52" spans="6:16">
      <c r="O52" s="3" t="s">
        <v>132</v>
      </c>
    </row>
    <row r="53" spans="6:16">
      <c r="F53" s="3">
        <v>7.3404099999999995E-4</v>
      </c>
      <c r="G53" s="3">
        <v>5.9250500000000001E-4</v>
      </c>
      <c r="H53" s="3">
        <v>8.99175E-4</v>
      </c>
      <c r="J53" s="3">
        <f>F53*F53*100000</f>
        <v>5.3881618968099988E-2</v>
      </c>
      <c r="K53" s="3">
        <f t="shared" ref="K53:L53" si="3">G53*G53*100000</f>
        <v>3.5106217502500002E-2</v>
      </c>
      <c r="L53" s="3">
        <f t="shared" si="3"/>
        <v>8.0851568062500004E-2</v>
      </c>
      <c r="O53" s="3">
        <v>28260</v>
      </c>
    </row>
    <row r="54" spans="6:16">
      <c r="O54" s="3">
        <v>12</v>
      </c>
    </row>
    <row r="55" spans="6:16">
      <c r="F55" s="3">
        <v>7.6479599999999999E-4</v>
      </c>
      <c r="G55" s="3">
        <v>6.65337E-4</v>
      </c>
      <c r="H55" s="3">
        <v>8.7492099999999997E-4</v>
      </c>
      <c r="J55" s="3">
        <f>F55*F55*100000</f>
        <v>5.8491292161600004E-2</v>
      </c>
      <c r="K55" s="3">
        <f t="shared" ref="K55:L55" si="4">G55*G55*100000</f>
        <v>4.4267332356900002E-2</v>
      </c>
      <c r="L55" s="3">
        <f t="shared" si="4"/>
        <v>7.6548675624100004E-2</v>
      </c>
    </row>
    <row r="100" spans="6:8">
      <c r="F100" s="4">
        <f>SUM(F1:F99)</f>
        <v>2.7727219002123141E-3</v>
      </c>
      <c r="G100" s="4">
        <f t="shared" ref="G100:H100" si="5">SUM(G1:G99)</f>
        <v>2.9525620000000006E-3</v>
      </c>
      <c r="H100" s="4">
        <f t="shared" si="5"/>
        <v>4.0436269999999993E-3</v>
      </c>
    </row>
    <row r="101" spans="6:8">
      <c r="F101" s="3">
        <f>F100*F100</f>
        <v>7.6879867359169866E-6</v>
      </c>
      <c r="G101" s="3">
        <f t="shared" ref="G101:H101" si="6">G100*G100</f>
        <v>8.7176223638440032E-6</v>
      </c>
      <c r="H101" s="3">
        <f t="shared" si="6"/>
        <v>1.6350919315128994E-5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95BF6-5A81-FC49-8813-E20B8214ABBD}">
  <dimension ref="A1:P101"/>
  <sheetViews>
    <sheetView topLeftCell="A26" workbookViewId="0">
      <selection activeCell="E25" sqref="E25"/>
    </sheetView>
  </sheetViews>
  <sheetFormatPr baseColWidth="10" defaultRowHeight="15"/>
  <cols>
    <col min="1" max="1" width="19.5" style="3" customWidth="1"/>
    <col min="2" max="2" width="18.33203125" style="3" customWidth="1"/>
    <col min="3" max="3" width="15.5" style="3" customWidth="1"/>
    <col min="4" max="5" width="10.83203125" style="3"/>
    <col min="6" max="9" width="12" style="3" bestFit="1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2005</v>
      </c>
      <c r="B2" s="3" t="s">
        <v>2006</v>
      </c>
      <c r="C2" s="3" t="s">
        <v>2007</v>
      </c>
      <c r="D2" s="3" t="s">
        <v>311</v>
      </c>
      <c r="E2" s="3">
        <v>1</v>
      </c>
      <c r="F2" s="4">
        <f t="shared" ref="F2:F25" si="0">E2/28260</f>
        <v>3.5385704175513094E-5</v>
      </c>
      <c r="G2" s="3">
        <v>1.8459999999999999E-5</v>
      </c>
      <c r="H2" s="3">
        <v>2.0740000000000001E-5</v>
      </c>
      <c r="I2" s="3" t="s">
        <v>16</v>
      </c>
      <c r="J2" s="3" t="s">
        <v>17</v>
      </c>
    </row>
    <row r="3" spans="1:12">
      <c r="A3" s="3" t="s">
        <v>2005</v>
      </c>
      <c r="B3" s="3" t="s">
        <v>2008</v>
      </c>
      <c r="C3" s="3" t="s">
        <v>2009</v>
      </c>
      <c r="D3" s="3" t="s">
        <v>20</v>
      </c>
      <c r="E3" s="3">
        <v>1</v>
      </c>
      <c r="F3" s="4">
        <f t="shared" si="0"/>
        <v>3.5385704175513094E-5</v>
      </c>
      <c r="G3" s="3">
        <v>7.892E-6</v>
      </c>
      <c r="H3" s="3">
        <v>5.0500000000000001E-5</v>
      </c>
      <c r="I3" s="3" t="s">
        <v>16</v>
      </c>
    </row>
    <row r="4" spans="1:12">
      <c r="A4" s="3" t="s">
        <v>2005</v>
      </c>
      <c r="B4" s="3" t="s">
        <v>2010</v>
      </c>
      <c r="C4" s="3" t="s">
        <v>2011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2005</v>
      </c>
      <c r="B5" s="3" t="s">
        <v>2012</v>
      </c>
      <c r="C5" s="3" t="s">
        <v>2013</v>
      </c>
      <c r="D5" s="3" t="s">
        <v>20</v>
      </c>
      <c r="E5" s="3">
        <v>1</v>
      </c>
      <c r="F5" s="4">
        <f t="shared" si="0"/>
        <v>3.5385704175513094E-5</v>
      </c>
      <c r="L5" s="3" t="s">
        <v>25</v>
      </c>
    </row>
    <row r="6" spans="1:12">
      <c r="A6" s="3" t="s">
        <v>2005</v>
      </c>
      <c r="B6" s="3" t="s">
        <v>2014</v>
      </c>
      <c r="C6" s="3" t="s">
        <v>2015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2005</v>
      </c>
      <c r="B7" s="3" t="s">
        <v>2016</v>
      </c>
      <c r="C7" s="3" t="s">
        <v>2017</v>
      </c>
      <c r="D7" s="3" t="s">
        <v>20</v>
      </c>
      <c r="E7" s="3">
        <v>1</v>
      </c>
      <c r="F7" s="4">
        <f t="shared" si="0"/>
        <v>3.5385704175513094E-5</v>
      </c>
      <c r="L7" s="3" t="s">
        <v>36</v>
      </c>
    </row>
    <row r="8" spans="1:12">
      <c r="A8" s="3" t="s">
        <v>2005</v>
      </c>
      <c r="B8" s="3" t="s">
        <v>2018</v>
      </c>
      <c r="C8" s="3" t="s">
        <v>2019</v>
      </c>
      <c r="D8" s="3" t="s">
        <v>20</v>
      </c>
      <c r="E8" s="3">
        <v>1</v>
      </c>
      <c r="F8" s="4">
        <f t="shared" si="0"/>
        <v>3.5385704175513094E-5</v>
      </c>
      <c r="L8" s="3" t="s">
        <v>36</v>
      </c>
    </row>
    <row r="9" spans="1:12">
      <c r="A9" s="3" t="s">
        <v>2005</v>
      </c>
      <c r="B9" s="3" t="s">
        <v>2020</v>
      </c>
      <c r="C9" s="3" t="s">
        <v>2021</v>
      </c>
      <c r="D9" s="3" t="s">
        <v>20</v>
      </c>
      <c r="E9" s="3">
        <v>1</v>
      </c>
      <c r="F9" s="4">
        <f t="shared" si="0"/>
        <v>3.5385704175513094E-5</v>
      </c>
      <c r="L9" s="3" t="s">
        <v>36</v>
      </c>
    </row>
    <row r="10" spans="1:12">
      <c r="A10" s="3" t="s">
        <v>2005</v>
      </c>
      <c r="B10" s="3" t="s">
        <v>2022</v>
      </c>
      <c r="C10" s="3" t="s">
        <v>2023</v>
      </c>
      <c r="D10" s="3" t="s">
        <v>20</v>
      </c>
      <c r="E10" s="3">
        <v>1</v>
      </c>
      <c r="F10" s="4">
        <f t="shared" si="0"/>
        <v>3.5385704175513094E-5</v>
      </c>
      <c r="L10" s="3" t="s">
        <v>36</v>
      </c>
    </row>
    <row r="11" spans="1:12">
      <c r="A11" s="3" t="s">
        <v>2005</v>
      </c>
      <c r="B11" s="3" t="s">
        <v>39</v>
      </c>
      <c r="C11" s="3" t="s">
        <v>2024</v>
      </c>
      <c r="D11" s="3" t="s">
        <v>20</v>
      </c>
      <c r="E11" s="3">
        <v>1</v>
      </c>
      <c r="F11" s="4">
        <f t="shared" si="0"/>
        <v>3.5385704175513094E-5</v>
      </c>
      <c r="L11" s="3" t="s">
        <v>41</v>
      </c>
    </row>
    <row r="12" spans="1:12">
      <c r="A12" s="3" t="s">
        <v>2005</v>
      </c>
      <c r="B12" s="3" t="s">
        <v>39</v>
      </c>
      <c r="C12" s="3" t="s">
        <v>2025</v>
      </c>
      <c r="D12" s="3" t="s">
        <v>20</v>
      </c>
      <c r="E12" s="3">
        <v>1</v>
      </c>
      <c r="F12" s="4">
        <f t="shared" si="0"/>
        <v>3.5385704175513094E-5</v>
      </c>
      <c r="L12" s="3" t="s">
        <v>41</v>
      </c>
    </row>
    <row r="13" spans="1:12">
      <c r="A13" s="3" t="s">
        <v>2005</v>
      </c>
      <c r="B13" s="3" t="s">
        <v>39</v>
      </c>
      <c r="C13" s="3" t="s">
        <v>2026</v>
      </c>
      <c r="D13" s="3" t="s">
        <v>20</v>
      </c>
      <c r="E13" s="3">
        <v>1</v>
      </c>
      <c r="F13" s="4">
        <f t="shared" si="0"/>
        <v>3.5385704175513094E-5</v>
      </c>
      <c r="L13" s="3" t="s">
        <v>41</v>
      </c>
    </row>
    <row r="14" spans="1:12">
      <c r="A14" s="3" t="s">
        <v>2005</v>
      </c>
      <c r="B14" s="3" t="s">
        <v>39</v>
      </c>
      <c r="C14" s="3" t="s">
        <v>2027</v>
      </c>
      <c r="D14" s="3" t="s">
        <v>20</v>
      </c>
      <c r="E14" s="3">
        <v>1</v>
      </c>
      <c r="F14" s="4">
        <f t="shared" si="0"/>
        <v>3.5385704175513094E-5</v>
      </c>
      <c r="L14" s="3" t="s">
        <v>41</v>
      </c>
    </row>
    <row r="15" spans="1:12">
      <c r="A15" s="3" t="s">
        <v>2005</v>
      </c>
      <c r="B15" s="3" t="s">
        <v>39</v>
      </c>
      <c r="C15" s="3" t="s">
        <v>2028</v>
      </c>
      <c r="D15" s="3" t="s">
        <v>20</v>
      </c>
      <c r="E15" s="3">
        <v>1</v>
      </c>
      <c r="F15" s="4">
        <f t="shared" si="0"/>
        <v>3.5385704175513094E-5</v>
      </c>
      <c r="L15" s="3" t="s">
        <v>41</v>
      </c>
    </row>
    <row r="16" spans="1:12">
      <c r="A16" s="3" t="s">
        <v>2005</v>
      </c>
      <c r="B16" s="3" t="s">
        <v>39</v>
      </c>
      <c r="C16" s="3" t="s">
        <v>2029</v>
      </c>
      <c r="D16" s="3" t="s">
        <v>20</v>
      </c>
      <c r="E16" s="3">
        <v>1</v>
      </c>
      <c r="F16" s="4">
        <f t="shared" si="0"/>
        <v>3.5385704175513094E-5</v>
      </c>
      <c r="L16" s="3" t="s">
        <v>41</v>
      </c>
    </row>
    <row r="17" spans="1:12">
      <c r="A17" s="3" t="s">
        <v>2005</v>
      </c>
      <c r="B17" s="3" t="s">
        <v>39</v>
      </c>
      <c r="C17" s="3" t="s">
        <v>2030</v>
      </c>
      <c r="D17" s="3" t="s">
        <v>20</v>
      </c>
      <c r="E17" s="3">
        <v>1</v>
      </c>
      <c r="F17" s="4">
        <f t="shared" si="0"/>
        <v>3.5385704175513094E-5</v>
      </c>
      <c r="J17" s="3">
        <v>6.6760000000000005E-5</v>
      </c>
      <c r="K17" s="3">
        <v>3.235E-5</v>
      </c>
      <c r="L17" s="3" t="s">
        <v>41</v>
      </c>
    </row>
    <row r="18" spans="1:12">
      <c r="A18" s="3" t="s">
        <v>2005</v>
      </c>
      <c r="B18" s="3" t="s">
        <v>39</v>
      </c>
      <c r="C18" s="3" t="s">
        <v>2031</v>
      </c>
      <c r="D18" s="3" t="s">
        <v>20</v>
      </c>
      <c r="E18" s="3">
        <v>2</v>
      </c>
      <c r="F18" s="4">
        <f t="shared" si="0"/>
        <v>7.0771408351026188E-5</v>
      </c>
      <c r="G18" s="3">
        <v>1.6419999999999999E-5</v>
      </c>
      <c r="H18" s="3">
        <v>7.4359999999999996E-6</v>
      </c>
      <c r="L18" s="3" t="s">
        <v>25</v>
      </c>
    </row>
    <row r="19" spans="1:12">
      <c r="A19" s="3" t="s">
        <v>2005</v>
      </c>
      <c r="B19" s="3" t="s">
        <v>2032</v>
      </c>
      <c r="C19" s="3" t="s">
        <v>79</v>
      </c>
      <c r="D19" s="3" t="s">
        <v>20</v>
      </c>
      <c r="E19" s="3">
        <v>2</v>
      </c>
      <c r="F19" s="4">
        <f t="shared" si="0"/>
        <v>7.0771408351026188E-5</v>
      </c>
      <c r="L19" s="3" t="s">
        <v>36</v>
      </c>
    </row>
    <row r="20" spans="1:12">
      <c r="A20" s="3" t="s">
        <v>2005</v>
      </c>
      <c r="B20" s="3" t="s">
        <v>2033</v>
      </c>
      <c r="C20" s="3" t="s">
        <v>2034</v>
      </c>
      <c r="D20" s="3" t="s">
        <v>20</v>
      </c>
      <c r="E20" s="3">
        <v>2</v>
      </c>
      <c r="F20" s="4">
        <f t="shared" si="0"/>
        <v>7.0771408351026188E-5</v>
      </c>
      <c r="L20" s="3" t="s">
        <v>36</v>
      </c>
    </row>
    <row r="21" spans="1:12">
      <c r="A21" s="3" t="s">
        <v>2005</v>
      </c>
      <c r="B21" s="3" t="s">
        <v>2035</v>
      </c>
      <c r="C21" s="3" t="s">
        <v>2036</v>
      </c>
      <c r="D21" s="3" t="s">
        <v>20</v>
      </c>
      <c r="E21" s="3">
        <v>2</v>
      </c>
      <c r="F21" s="4">
        <f t="shared" si="0"/>
        <v>7.0771408351026188E-5</v>
      </c>
      <c r="L21" s="3" t="s">
        <v>36</v>
      </c>
    </row>
    <row r="22" spans="1:12">
      <c r="A22" s="3" t="s">
        <v>2005</v>
      </c>
      <c r="B22" s="3" t="s">
        <v>2037</v>
      </c>
      <c r="C22" s="3" t="s">
        <v>2038</v>
      </c>
      <c r="D22" s="3" t="s">
        <v>20</v>
      </c>
      <c r="E22" s="3">
        <v>3</v>
      </c>
      <c r="F22" s="4">
        <f t="shared" si="0"/>
        <v>1.0615711252653928E-4</v>
      </c>
      <c r="G22" s="3">
        <v>7.9270000000000005E-6</v>
      </c>
      <c r="H22" s="3">
        <v>1.3770000000000001E-4</v>
      </c>
      <c r="L22" s="3" t="s">
        <v>36</v>
      </c>
    </row>
    <row r="23" spans="1:12">
      <c r="A23" s="3" t="s">
        <v>2005</v>
      </c>
      <c r="B23" s="3" t="s">
        <v>2039</v>
      </c>
      <c r="C23" s="3" t="s">
        <v>2040</v>
      </c>
      <c r="D23" s="3" t="s">
        <v>20</v>
      </c>
      <c r="E23" s="3">
        <v>3</v>
      </c>
      <c r="F23" s="4">
        <f t="shared" si="0"/>
        <v>1.0615711252653928E-4</v>
      </c>
      <c r="L23" s="3" t="s">
        <v>36</v>
      </c>
    </row>
    <row r="24" spans="1:12">
      <c r="A24" s="3" t="s">
        <v>2005</v>
      </c>
      <c r="B24" s="3" t="s">
        <v>2041</v>
      </c>
      <c r="C24" s="3" t="s">
        <v>2042</v>
      </c>
      <c r="D24" s="3" t="s">
        <v>20</v>
      </c>
      <c r="E24" s="3">
        <v>3</v>
      </c>
      <c r="F24" s="4">
        <f t="shared" si="0"/>
        <v>1.0615711252653928E-4</v>
      </c>
      <c r="L24" s="3" t="s">
        <v>36</v>
      </c>
    </row>
    <row r="25" spans="1:12">
      <c r="A25" s="3" t="s">
        <v>2005</v>
      </c>
      <c r="B25" s="3" t="s">
        <v>39</v>
      </c>
      <c r="C25" s="3" t="s">
        <v>2043</v>
      </c>
      <c r="D25" s="3" t="s">
        <v>20</v>
      </c>
      <c r="E25" s="3">
        <v>13</v>
      </c>
      <c r="F25" s="4">
        <f t="shared" si="0"/>
        <v>4.6001415428167019E-4</v>
      </c>
      <c r="J25" s="3">
        <v>3.2420000000000002E-4</v>
      </c>
      <c r="K25" s="3">
        <v>1.6369999999999999E-4</v>
      </c>
      <c r="L25" s="3" t="s">
        <v>41</v>
      </c>
    </row>
    <row r="26" spans="1:12">
      <c r="A26" s="3" t="s">
        <v>2005</v>
      </c>
      <c r="B26" s="3" t="s">
        <v>660</v>
      </c>
      <c r="C26" s="3" t="s">
        <v>2044</v>
      </c>
      <c r="J26" s="3" t="s">
        <v>144</v>
      </c>
    </row>
    <row r="27" spans="1:12">
      <c r="A27" s="3" t="s">
        <v>2005</v>
      </c>
      <c r="B27" s="3" t="s">
        <v>2045</v>
      </c>
      <c r="C27" s="3" t="s">
        <v>2046</v>
      </c>
      <c r="I27" s="3" t="s">
        <v>1013</v>
      </c>
      <c r="J27" s="3" t="s">
        <v>17</v>
      </c>
    </row>
    <row r="28" spans="1:12">
      <c r="A28" s="3" t="s">
        <v>2005</v>
      </c>
      <c r="B28" s="3" t="s">
        <v>2047</v>
      </c>
      <c r="C28" s="3" t="s">
        <v>2048</v>
      </c>
      <c r="J28" s="3" t="s">
        <v>144</v>
      </c>
    </row>
    <row r="29" spans="1:12">
      <c r="A29" s="3" t="s">
        <v>2005</v>
      </c>
      <c r="B29" s="3" t="s">
        <v>2049</v>
      </c>
      <c r="C29" s="3" t="s">
        <v>2050</v>
      </c>
      <c r="J29" s="3" t="s">
        <v>144</v>
      </c>
    </row>
    <row r="30" spans="1:12">
      <c r="A30" s="3" t="s">
        <v>2005</v>
      </c>
      <c r="B30" s="3" t="s">
        <v>2051</v>
      </c>
      <c r="C30" s="3" t="s">
        <v>2052</v>
      </c>
      <c r="G30" s="3">
        <v>9.234E-6</v>
      </c>
      <c r="H30" s="3">
        <v>4.1479999999999999E-6</v>
      </c>
      <c r="I30" s="3" t="s">
        <v>1013</v>
      </c>
      <c r="J30" s="3" t="s">
        <v>17</v>
      </c>
    </row>
    <row r="31" spans="1:12">
      <c r="A31" s="3" t="s">
        <v>2005</v>
      </c>
      <c r="B31" s="3" t="s">
        <v>2053</v>
      </c>
      <c r="C31" s="3" t="s">
        <v>2054</v>
      </c>
      <c r="I31" s="3" t="s">
        <v>16</v>
      </c>
    </row>
    <row r="32" spans="1:12">
      <c r="A32" s="3" t="s">
        <v>2005</v>
      </c>
      <c r="B32" s="3" t="s">
        <v>1404</v>
      </c>
      <c r="C32" s="3" t="s">
        <v>2055</v>
      </c>
      <c r="G32" s="3">
        <v>0</v>
      </c>
      <c r="H32" s="3">
        <v>4.1509999999999997E-6</v>
      </c>
      <c r="L32" s="3" t="s">
        <v>25</v>
      </c>
    </row>
    <row r="33" spans="1:12">
      <c r="A33" s="3" t="s">
        <v>2005</v>
      </c>
      <c r="B33" s="3" t="s">
        <v>2056</v>
      </c>
      <c r="C33" s="3" t="s">
        <v>2057</v>
      </c>
      <c r="G33" s="3">
        <v>0</v>
      </c>
      <c r="H33" s="3">
        <v>4.1470000000000003E-6</v>
      </c>
      <c r="L33" s="3" t="s">
        <v>25</v>
      </c>
    </row>
    <row r="34" spans="1:12">
      <c r="A34" s="3" t="s">
        <v>2005</v>
      </c>
      <c r="B34" s="3" t="s">
        <v>2058</v>
      </c>
      <c r="C34" s="3" t="s">
        <v>2059</v>
      </c>
      <c r="G34" s="3">
        <v>9.1479999999999995E-6</v>
      </c>
      <c r="H34" s="3">
        <v>4.1230000000000002E-6</v>
      </c>
      <c r="L34" s="3" t="s">
        <v>25</v>
      </c>
    </row>
    <row r="35" spans="1:12">
      <c r="A35" s="3" t="s">
        <v>2005</v>
      </c>
      <c r="B35" s="3" t="s">
        <v>2060</v>
      </c>
      <c r="C35" s="3" t="s">
        <v>2061</v>
      </c>
      <c r="G35" s="3">
        <v>0</v>
      </c>
      <c r="H35" s="3">
        <v>1.096E-5</v>
      </c>
      <c r="L35" s="3" t="s">
        <v>25</v>
      </c>
    </row>
    <row r="36" spans="1:12">
      <c r="A36" s="3" t="s">
        <v>2005</v>
      </c>
      <c r="B36" s="3" t="s">
        <v>2062</v>
      </c>
      <c r="C36" s="3" t="s">
        <v>2063</v>
      </c>
      <c r="G36" s="3">
        <v>0</v>
      </c>
      <c r="H36" s="3">
        <v>4.0620000000000002E-6</v>
      </c>
      <c r="L36" s="3" t="s">
        <v>25</v>
      </c>
    </row>
    <row r="37" spans="1:12">
      <c r="A37" s="3" t="s">
        <v>2005</v>
      </c>
      <c r="B37" s="3" t="s">
        <v>2064</v>
      </c>
      <c r="C37" s="3" t="s">
        <v>2065</v>
      </c>
      <c r="G37" s="3">
        <v>0</v>
      </c>
      <c r="H37" s="3">
        <v>4.0609999999999997E-6</v>
      </c>
      <c r="L37" s="3" t="s">
        <v>25</v>
      </c>
    </row>
    <row r="38" spans="1:12">
      <c r="A38" s="3" t="s">
        <v>2005</v>
      </c>
      <c r="B38" s="3" t="s">
        <v>2066</v>
      </c>
      <c r="C38" s="3" t="s">
        <v>2067</v>
      </c>
      <c r="G38" s="3">
        <v>8.9719999999999998E-6</v>
      </c>
      <c r="H38" s="3">
        <v>4.065E-6</v>
      </c>
      <c r="L38" s="3" t="s">
        <v>25</v>
      </c>
    </row>
    <row r="39" spans="1:12">
      <c r="A39" s="3" t="s">
        <v>2005</v>
      </c>
      <c r="B39" s="3" t="s">
        <v>2068</v>
      </c>
      <c r="C39" s="3" t="s">
        <v>2069</v>
      </c>
      <c r="G39" s="3">
        <v>1.005E-5</v>
      </c>
      <c r="H39" s="3">
        <v>4.5179999999999998E-6</v>
      </c>
      <c r="L39" s="3" t="s">
        <v>25</v>
      </c>
    </row>
    <row r="40" spans="1:12">
      <c r="A40" s="3" t="s">
        <v>2005</v>
      </c>
      <c r="B40" s="3" t="s">
        <v>2070</v>
      </c>
      <c r="C40" s="3" t="s">
        <v>1912</v>
      </c>
      <c r="G40" s="3">
        <v>9.0499999999999997E-6</v>
      </c>
      <c r="H40" s="3">
        <v>8.208E-6</v>
      </c>
      <c r="L40" s="3" t="s">
        <v>25</v>
      </c>
    </row>
    <row r="41" spans="1:12">
      <c r="A41" s="3" t="s">
        <v>2005</v>
      </c>
      <c r="B41" s="3" t="s">
        <v>2010</v>
      </c>
      <c r="C41" s="3" t="s">
        <v>2011</v>
      </c>
      <c r="G41" s="3">
        <v>9.0000000000000002E-6</v>
      </c>
      <c r="H41" s="3">
        <v>4.0829999999999997E-6</v>
      </c>
      <c r="L41" s="3" t="s">
        <v>25</v>
      </c>
    </row>
    <row r="42" spans="1:12">
      <c r="A42" s="3" t="s">
        <v>2005</v>
      </c>
      <c r="B42" s="3" t="s">
        <v>2071</v>
      </c>
      <c r="C42" s="3" t="s">
        <v>2072</v>
      </c>
      <c r="G42" s="3">
        <v>0</v>
      </c>
      <c r="H42" s="3">
        <v>2.673E-5</v>
      </c>
      <c r="L42" s="3" t="s">
        <v>25</v>
      </c>
    </row>
    <row r="43" spans="1:12">
      <c r="A43" s="3" t="s">
        <v>2005</v>
      </c>
      <c r="B43" s="3" t="s">
        <v>2073</v>
      </c>
      <c r="C43" s="3" t="s">
        <v>2074</v>
      </c>
      <c r="G43" s="3">
        <v>8.9660000000000002E-6</v>
      </c>
      <c r="H43" s="3">
        <v>4.0659999999999997E-6</v>
      </c>
      <c r="L43" s="3" t="s">
        <v>25</v>
      </c>
    </row>
    <row r="44" spans="1:12">
      <c r="A44" s="3" t="s">
        <v>2005</v>
      </c>
      <c r="B44" s="3" t="s">
        <v>39</v>
      </c>
      <c r="C44" s="3" t="s">
        <v>2075</v>
      </c>
      <c r="G44" s="3">
        <v>0</v>
      </c>
      <c r="H44" s="3">
        <v>4.0620000000000002E-6</v>
      </c>
      <c r="L44" s="3" t="s">
        <v>25</v>
      </c>
    </row>
    <row r="45" spans="1:12">
      <c r="A45" s="3" t="s">
        <v>2005</v>
      </c>
      <c r="B45" s="3" t="s">
        <v>2076</v>
      </c>
      <c r="C45" s="3" t="s">
        <v>2077</v>
      </c>
      <c r="G45" s="3">
        <v>9.234E-6</v>
      </c>
      <c r="H45" s="3">
        <v>4.1489999999999996E-6</v>
      </c>
      <c r="L45" s="3" t="s">
        <v>25</v>
      </c>
    </row>
    <row r="46" spans="1:12">
      <c r="A46" s="3" t="s">
        <v>2005</v>
      </c>
      <c r="B46" s="3" t="s">
        <v>2078</v>
      </c>
      <c r="C46" s="3" t="s">
        <v>2079</v>
      </c>
      <c r="G46" s="3">
        <v>0</v>
      </c>
      <c r="H46" s="3">
        <v>4.1529999999999999E-6</v>
      </c>
      <c r="L46" s="3" t="s">
        <v>25</v>
      </c>
    </row>
    <row r="47" spans="1:12">
      <c r="A47" s="3" t="s">
        <v>2005</v>
      </c>
      <c r="B47" s="3" t="s">
        <v>2080</v>
      </c>
      <c r="C47" s="3" t="s">
        <v>2081</v>
      </c>
      <c r="G47" s="3">
        <v>9.2450000000000004E-6</v>
      </c>
      <c r="H47" s="3">
        <v>8.303E-6</v>
      </c>
      <c r="L47" s="3" t="s">
        <v>25</v>
      </c>
    </row>
    <row r="48" spans="1:12">
      <c r="A48" s="3" t="s">
        <v>2005</v>
      </c>
      <c r="B48" s="3" t="s">
        <v>2082</v>
      </c>
      <c r="C48" s="3" t="s">
        <v>2083</v>
      </c>
      <c r="G48" s="3">
        <v>3.6980000000000002E-5</v>
      </c>
      <c r="H48" s="3">
        <v>2.491E-5</v>
      </c>
      <c r="L48" s="3" t="s">
        <v>25</v>
      </c>
    </row>
    <row r="49" spans="1:12">
      <c r="A49" s="3" t="s">
        <v>2005</v>
      </c>
      <c r="B49" s="3" t="s">
        <v>2084</v>
      </c>
      <c r="C49" s="3" t="s">
        <v>2085</v>
      </c>
      <c r="G49" s="3">
        <v>9.2439999999999999E-6</v>
      </c>
      <c r="H49" s="3">
        <v>4.1509999999999997E-6</v>
      </c>
      <c r="L49" s="3" t="s">
        <v>25</v>
      </c>
    </row>
    <row r="50" spans="1:12">
      <c r="A50" s="3" t="s">
        <v>2005</v>
      </c>
      <c r="B50" s="3" t="s">
        <v>2086</v>
      </c>
      <c r="C50" s="3" t="s">
        <v>2087</v>
      </c>
      <c r="G50" s="3">
        <v>0</v>
      </c>
      <c r="H50" s="3">
        <v>4.1620000000000001E-6</v>
      </c>
      <c r="L50" s="3" t="s">
        <v>25</v>
      </c>
    </row>
    <row r="51" spans="1:12">
      <c r="A51" s="3" t="s">
        <v>2005</v>
      </c>
      <c r="B51" s="3" t="s">
        <v>2088</v>
      </c>
      <c r="C51" s="3" t="s">
        <v>2089</v>
      </c>
      <c r="G51" s="3">
        <v>0</v>
      </c>
      <c r="H51" s="3">
        <v>4.1629999999999998E-6</v>
      </c>
      <c r="L51" s="3" t="s">
        <v>25</v>
      </c>
    </row>
    <row r="52" spans="1:12">
      <c r="A52" s="3" t="s">
        <v>2005</v>
      </c>
      <c r="B52" s="3" t="s">
        <v>2090</v>
      </c>
      <c r="C52" s="3" t="s">
        <v>2091</v>
      </c>
      <c r="G52" s="3">
        <v>9.5780000000000005E-6</v>
      </c>
      <c r="H52" s="3">
        <v>4.296E-6</v>
      </c>
      <c r="L52" s="3" t="s">
        <v>25</v>
      </c>
    </row>
    <row r="53" spans="1:12">
      <c r="A53" s="3" t="s">
        <v>2005</v>
      </c>
      <c r="B53" s="3" t="s">
        <v>2092</v>
      </c>
      <c r="C53" s="3" t="s">
        <v>2093</v>
      </c>
      <c r="G53" s="3">
        <v>0</v>
      </c>
      <c r="H53" s="3">
        <v>8.4349999999999997E-6</v>
      </c>
      <c r="L53" s="3" t="s">
        <v>25</v>
      </c>
    </row>
    <row r="54" spans="1:12">
      <c r="A54" s="3" t="s">
        <v>2005</v>
      </c>
      <c r="B54" s="3" t="s">
        <v>2094</v>
      </c>
      <c r="C54" s="3" t="s">
        <v>2095</v>
      </c>
      <c r="G54" s="3">
        <v>0</v>
      </c>
      <c r="H54" s="3">
        <v>3.2329999999999997E-5</v>
      </c>
      <c r="L54" s="3" t="s">
        <v>25</v>
      </c>
    </row>
    <row r="55" spans="1:12">
      <c r="A55" s="3" t="s">
        <v>2005</v>
      </c>
      <c r="B55" s="3" t="s">
        <v>39</v>
      </c>
      <c r="C55" s="3" t="s">
        <v>2096</v>
      </c>
      <c r="F55" s="4"/>
      <c r="G55" s="3">
        <v>0</v>
      </c>
      <c r="H55" s="3">
        <v>4.0609999999999997E-6</v>
      </c>
      <c r="L55" s="3" t="s">
        <v>109</v>
      </c>
    </row>
    <row r="56" spans="1:12">
      <c r="A56" s="3" t="s">
        <v>2005</v>
      </c>
      <c r="B56" s="3" t="s">
        <v>39</v>
      </c>
      <c r="C56" s="3" t="s">
        <v>2097</v>
      </c>
      <c r="G56" s="3">
        <v>0</v>
      </c>
      <c r="H56" s="3">
        <v>4.0609999999999997E-6</v>
      </c>
      <c r="L56" s="3" t="s">
        <v>109</v>
      </c>
    </row>
    <row r="57" spans="1:12">
      <c r="A57" s="3" t="s">
        <v>2005</v>
      </c>
      <c r="B57" s="3" t="s">
        <v>39</v>
      </c>
      <c r="C57" s="3" t="s">
        <v>2098</v>
      </c>
      <c r="G57" s="3">
        <v>2.7270000000000001E-5</v>
      </c>
      <c r="H57" s="3">
        <v>1.237E-5</v>
      </c>
      <c r="L57" s="3" t="s">
        <v>109</v>
      </c>
    </row>
    <row r="58" spans="1:12">
      <c r="A58" s="3" t="s">
        <v>2005</v>
      </c>
      <c r="B58" s="3" t="s">
        <v>39</v>
      </c>
      <c r="C58" s="3" t="s">
        <v>2099</v>
      </c>
      <c r="G58" s="3">
        <v>3.6359999999999997E-5</v>
      </c>
      <c r="H58" s="3">
        <v>1.649E-5</v>
      </c>
      <c r="L58" s="3" t="s">
        <v>109</v>
      </c>
    </row>
    <row r="59" spans="1:12">
      <c r="A59" s="3" t="s">
        <v>2005</v>
      </c>
      <c r="B59" s="3" t="s">
        <v>39</v>
      </c>
      <c r="C59" s="3" t="s">
        <v>2100</v>
      </c>
      <c r="G59" s="3">
        <v>1.791E-5</v>
      </c>
      <c r="H59" s="3">
        <v>8.1240000000000005E-6</v>
      </c>
      <c r="L59" s="3" t="s">
        <v>109</v>
      </c>
    </row>
    <row r="60" spans="1:12">
      <c r="A60" s="3" t="s">
        <v>2005</v>
      </c>
      <c r="B60" s="3" t="s">
        <v>39</v>
      </c>
      <c r="C60" s="3" t="s">
        <v>2101</v>
      </c>
      <c r="G60" s="3">
        <v>3.2549999999999998E-5</v>
      </c>
      <c r="H60" s="3">
        <v>1.4739999999999999E-5</v>
      </c>
      <c r="L60" s="3" t="s">
        <v>109</v>
      </c>
    </row>
    <row r="61" spans="1:12">
      <c r="A61" s="3" t="s">
        <v>2005</v>
      </c>
      <c r="B61" s="3" t="s">
        <v>39</v>
      </c>
      <c r="C61" s="3" t="s">
        <v>2102</v>
      </c>
      <c r="G61" s="3">
        <v>1.9049999999999999E-5</v>
      </c>
      <c r="H61" s="3">
        <v>8.551E-6</v>
      </c>
      <c r="L61" s="3" t="s">
        <v>109</v>
      </c>
    </row>
    <row r="62" spans="1:12">
      <c r="A62" s="3" t="s">
        <v>2005</v>
      </c>
      <c r="B62" s="3" t="s">
        <v>39</v>
      </c>
      <c r="C62" s="3" t="s">
        <v>2103</v>
      </c>
      <c r="G62" s="3">
        <v>0</v>
      </c>
      <c r="H62" s="3">
        <v>8.3280000000000006E-6</v>
      </c>
      <c r="L62" s="3" t="s">
        <v>109</v>
      </c>
    </row>
    <row r="63" spans="1:12">
      <c r="A63" s="3" t="s">
        <v>2005</v>
      </c>
      <c r="B63" s="3" t="s">
        <v>39</v>
      </c>
      <c r="C63" s="3" t="s">
        <v>2104</v>
      </c>
      <c r="G63" s="3">
        <v>2.4409999999999998E-5</v>
      </c>
      <c r="H63" s="3">
        <v>1.069E-4</v>
      </c>
      <c r="L63" s="3" t="s">
        <v>109</v>
      </c>
    </row>
    <row r="64" spans="1:12">
      <c r="A64" s="3" t="s">
        <v>2005</v>
      </c>
      <c r="B64" s="3" t="s">
        <v>39</v>
      </c>
      <c r="C64" s="3" t="s">
        <v>2105</v>
      </c>
      <c r="G64" s="3">
        <v>4.0580000000000001E-5</v>
      </c>
      <c r="H64" s="3">
        <v>2.942E-5</v>
      </c>
      <c r="L64" s="3" t="s">
        <v>109</v>
      </c>
    </row>
    <row r="65" spans="1:16">
      <c r="A65" s="3" t="s">
        <v>2005</v>
      </c>
      <c r="B65" s="3" t="s">
        <v>39</v>
      </c>
      <c r="C65" s="3" t="s">
        <v>2106</v>
      </c>
      <c r="G65" s="3">
        <v>0</v>
      </c>
      <c r="H65" s="3">
        <v>4.0980000000000004E-6</v>
      </c>
      <c r="L65" s="3" t="s">
        <v>116</v>
      </c>
    </row>
    <row r="66" spans="1:16">
      <c r="A66" s="3" t="s">
        <v>2005</v>
      </c>
      <c r="B66" s="3" t="s">
        <v>39</v>
      </c>
      <c r="C66" s="3" t="s">
        <v>2107</v>
      </c>
      <c r="G66" s="3">
        <v>0</v>
      </c>
      <c r="H66" s="3">
        <v>4.0609999999999997E-6</v>
      </c>
      <c r="L66" s="3" t="s">
        <v>116</v>
      </c>
    </row>
    <row r="67" spans="1:16">
      <c r="A67" s="3" t="s">
        <v>2005</v>
      </c>
      <c r="B67" s="3" t="s">
        <v>39</v>
      </c>
      <c r="C67" s="3" t="s">
        <v>2108</v>
      </c>
      <c r="G67" s="3">
        <v>9.0899999999999994E-6</v>
      </c>
      <c r="H67" s="3">
        <v>4.1010000000000002E-6</v>
      </c>
      <c r="L67" s="3" t="s">
        <v>116</v>
      </c>
    </row>
    <row r="68" spans="1:16">
      <c r="A68" s="3" t="s">
        <v>2005</v>
      </c>
      <c r="B68" s="3" t="s">
        <v>39</v>
      </c>
      <c r="C68" s="3" t="s">
        <v>2109</v>
      </c>
      <c r="G68" s="3">
        <v>4.1199999999999999E-5</v>
      </c>
      <c r="H68" s="3">
        <v>1.8499999999999999E-5</v>
      </c>
      <c r="L68" s="3" t="s">
        <v>116</v>
      </c>
    </row>
    <row r="69" spans="1:16">
      <c r="A69" s="3" t="s">
        <v>2005</v>
      </c>
      <c r="B69" s="3" t="s">
        <v>39</v>
      </c>
      <c r="C69" s="3" t="s">
        <v>2110</v>
      </c>
      <c r="G69" s="3">
        <v>9.3640000000000005E-6</v>
      </c>
      <c r="H69" s="3">
        <v>4.1969999999999998E-6</v>
      </c>
      <c r="L69" s="3" t="s">
        <v>116</v>
      </c>
    </row>
    <row r="70" spans="1:16">
      <c r="A70" s="3" t="s">
        <v>2005</v>
      </c>
      <c r="B70" s="3" t="s">
        <v>39</v>
      </c>
      <c r="C70" s="3" t="s">
        <v>2111</v>
      </c>
      <c r="G70" s="3">
        <v>9.3249999999999997E-6</v>
      </c>
      <c r="H70" s="3">
        <v>4.1849999999999997E-6</v>
      </c>
      <c r="L70" s="3" t="s">
        <v>116</v>
      </c>
    </row>
    <row r="71" spans="1:16">
      <c r="A71" s="3" t="s">
        <v>2005</v>
      </c>
      <c r="B71" s="3" t="s">
        <v>39</v>
      </c>
      <c r="C71" s="3" t="s">
        <v>2112</v>
      </c>
      <c r="G71" s="3">
        <v>1.235E-5</v>
      </c>
      <c r="H71" s="3">
        <v>5.6550000000000001E-6</v>
      </c>
      <c r="L71" s="3" t="s">
        <v>116</v>
      </c>
    </row>
    <row r="72" spans="1:16">
      <c r="A72" s="3" t="s">
        <v>2005</v>
      </c>
      <c r="B72" s="3" t="s">
        <v>39</v>
      </c>
      <c r="C72" s="3" t="s">
        <v>2113</v>
      </c>
      <c r="G72" s="3">
        <v>3.8720000000000002E-5</v>
      </c>
      <c r="H72" s="3">
        <v>1.7280000000000001E-5</v>
      </c>
      <c r="L72" s="3" t="s">
        <v>116</v>
      </c>
    </row>
    <row r="73" spans="1:16">
      <c r="A73" s="3" t="s">
        <v>2005</v>
      </c>
      <c r="B73" s="3" t="s">
        <v>39</v>
      </c>
      <c r="C73" s="3" t="s">
        <v>2114</v>
      </c>
      <c r="G73" s="3">
        <v>1.8470000000000001E-5</v>
      </c>
      <c r="H73" s="3">
        <v>8.2979999999999992E-6</v>
      </c>
      <c r="L73" s="3" t="s">
        <v>116</v>
      </c>
    </row>
    <row r="74" spans="1:16">
      <c r="A74" s="3" t="s">
        <v>2005</v>
      </c>
      <c r="B74" s="3" t="s">
        <v>39</v>
      </c>
      <c r="C74" s="3" t="s">
        <v>2115</v>
      </c>
      <c r="G74" s="3">
        <v>1.3329999999999999E-4</v>
      </c>
      <c r="H74" s="3">
        <v>6.4579999999999995E-5</v>
      </c>
      <c r="L74" s="3" t="s">
        <v>116</v>
      </c>
    </row>
    <row r="75" spans="1:16">
      <c r="A75" s="3" t="s">
        <v>2005</v>
      </c>
      <c r="B75" s="3" t="s">
        <v>39</v>
      </c>
      <c r="C75" s="3" t="s">
        <v>2116</v>
      </c>
      <c r="G75" s="3">
        <v>6.6760000000000005E-5</v>
      </c>
      <c r="H75" s="3">
        <v>3.235E-5</v>
      </c>
      <c r="L75" s="3" t="s">
        <v>116</v>
      </c>
    </row>
    <row r="79" spans="1:16">
      <c r="C79" s="6" t="s">
        <v>127</v>
      </c>
      <c r="E79" s="3">
        <f>SUM(E2:E75)</f>
        <v>46</v>
      </c>
      <c r="F79" s="3">
        <f t="shared" ref="F79:H79" si="1">SUM(F2:F75)</f>
        <v>1.6277423920736027E-3</v>
      </c>
      <c r="G79" s="3">
        <f t="shared" si="1"/>
        <v>7.2610900000000006E-4</v>
      </c>
      <c r="H79" s="3">
        <f t="shared" si="1"/>
        <v>7.8716199999999978E-4</v>
      </c>
      <c r="M79" s="7" t="s">
        <v>128</v>
      </c>
      <c r="O79" s="6" t="s">
        <v>129</v>
      </c>
      <c r="P79" s="6" t="s">
        <v>130</v>
      </c>
    </row>
    <row r="80" spans="1:16">
      <c r="M80" s="8"/>
      <c r="O80" s="3">
        <v>126714</v>
      </c>
      <c r="P80" s="3">
        <v>277222</v>
      </c>
    </row>
    <row r="81" spans="6:16">
      <c r="F81" s="4"/>
      <c r="M81" s="11"/>
      <c r="O81" s="3">
        <f>O80*G79</f>
        <v>92.008175826000013</v>
      </c>
      <c r="P81" s="3">
        <f>P80*H79</f>
        <v>218.21862396399993</v>
      </c>
    </row>
    <row r="82" spans="6:16">
      <c r="F82" s="3">
        <v>1.6277419999999999E-3</v>
      </c>
      <c r="G82" s="3">
        <v>1.1919509999999999E-3</v>
      </c>
      <c r="H82" s="3">
        <v>2.17059E-3</v>
      </c>
      <c r="J82" s="3">
        <f>F82*F82*100000</f>
        <v>0.26495440185640001</v>
      </c>
      <c r="K82" s="3">
        <f t="shared" ref="K82:L82" si="2">G82*G82*100000</f>
        <v>0.14207471864009999</v>
      </c>
      <c r="L82" s="3">
        <f t="shared" si="2"/>
        <v>0.47114609480999997</v>
      </c>
      <c r="M82" s="9"/>
      <c r="O82" s="6" t="s">
        <v>131</v>
      </c>
    </row>
    <row r="83" spans="6:16">
      <c r="O83" s="3" t="s">
        <v>132</v>
      </c>
    </row>
    <row r="84" spans="6:16">
      <c r="F84" s="3">
        <v>7.2604400000000002E-4</v>
      </c>
      <c r="G84" s="3">
        <v>5.8533299999999995E-4</v>
      </c>
      <c r="H84" s="3">
        <v>8.9035600000000003E-4</v>
      </c>
      <c r="J84" s="3">
        <f>F84*F84*100000</f>
        <v>5.2713988993600004E-2</v>
      </c>
      <c r="K84" s="3">
        <f t="shared" ref="K84:L84" si="3">G84*G84*100000</f>
        <v>3.4261472088899993E-2</v>
      </c>
      <c r="L84" s="3">
        <f t="shared" si="3"/>
        <v>7.92733806736E-2</v>
      </c>
      <c r="O84" s="3">
        <v>28260</v>
      </c>
    </row>
    <row r="85" spans="6:16">
      <c r="O85" s="3">
        <v>46</v>
      </c>
    </row>
    <row r="86" spans="6:16">
      <c r="F86" s="3">
        <v>7.8637300000000004E-4</v>
      </c>
      <c r="G86" s="3">
        <v>6.8547699999999998E-4</v>
      </c>
      <c r="H86" s="3">
        <v>8.9793100000000003E-4</v>
      </c>
      <c r="J86" s="3">
        <f>F86*F86*100000</f>
        <v>6.1838249512900005E-2</v>
      </c>
      <c r="K86" s="3">
        <f t="shared" ref="K86:L86" si="4">G86*G86*100000</f>
        <v>4.69878717529E-2</v>
      </c>
      <c r="L86" s="3">
        <f t="shared" si="4"/>
        <v>8.0628008076100002E-2</v>
      </c>
    </row>
    <row r="100" spans="6:8">
      <c r="F100" s="4">
        <f>SUM(F1:F99)</f>
        <v>6.3956437841472058E-3</v>
      </c>
      <c r="G100" s="4">
        <f t="shared" ref="G100:H100" si="5">SUM(G1:G99)</f>
        <v>3.9149789999999999E-3</v>
      </c>
      <c r="H100" s="4">
        <f t="shared" si="5"/>
        <v>5.5332009999999997E-3</v>
      </c>
    </row>
    <row r="101" spans="6:8">
      <c r="F101" s="3">
        <f>F100*F100</f>
        <v>4.0904259413700793E-5</v>
      </c>
      <c r="G101" s="3">
        <f t="shared" ref="G101:H101" si="6">G100*G100</f>
        <v>1.5327060570440998E-5</v>
      </c>
      <c r="H101" s="3">
        <f t="shared" si="6"/>
        <v>3.0616313306400998E-5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9C6A1-FF51-F140-84C6-C19455128CDD}">
  <dimension ref="A1:P234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33203125" style="3" customWidth="1"/>
    <col min="3" max="3" width="12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2117</v>
      </c>
      <c r="B2" s="3" t="s">
        <v>2118</v>
      </c>
      <c r="C2" s="3" t="s">
        <v>2119</v>
      </c>
      <c r="D2" s="3" t="s">
        <v>311</v>
      </c>
      <c r="E2" s="3">
        <v>0</v>
      </c>
      <c r="F2" s="3">
        <v>0</v>
      </c>
      <c r="I2" s="3" t="s">
        <v>16</v>
      </c>
      <c r="J2" s="3" t="s">
        <v>17</v>
      </c>
    </row>
    <row r="3" spans="1:12">
      <c r="A3" s="3" t="s">
        <v>2117</v>
      </c>
      <c r="B3" s="3" t="s">
        <v>39</v>
      </c>
      <c r="C3" s="3" t="s">
        <v>2120</v>
      </c>
      <c r="D3" s="3" t="s">
        <v>20</v>
      </c>
      <c r="E3" s="3">
        <v>1</v>
      </c>
      <c r="F3" s="4">
        <f t="shared" ref="F3:F8" si="0">E3/28260</f>
        <v>3.5385704175513094E-5</v>
      </c>
      <c r="G3" s="3">
        <v>8.9819999999999997E-6</v>
      </c>
      <c r="H3" s="3">
        <v>4.0740000000000003E-6</v>
      </c>
      <c r="I3" s="3" t="s">
        <v>16</v>
      </c>
      <c r="J3" s="3" t="s">
        <v>17</v>
      </c>
    </row>
    <row r="4" spans="1:12">
      <c r="A4" s="3" t="s">
        <v>2117</v>
      </c>
      <c r="B4" s="3" t="s">
        <v>2121</v>
      </c>
      <c r="C4" s="3" t="s">
        <v>2122</v>
      </c>
      <c r="D4" s="3" t="s">
        <v>20</v>
      </c>
      <c r="E4" s="3">
        <v>1</v>
      </c>
      <c r="F4" s="4">
        <f t="shared" si="0"/>
        <v>3.5385704175513094E-5</v>
      </c>
      <c r="G4" s="3">
        <v>6.0439999999999995E-4</v>
      </c>
      <c r="H4" s="3">
        <v>2.9760000000000002E-4</v>
      </c>
      <c r="L4" s="3" t="s">
        <v>25</v>
      </c>
    </row>
    <row r="5" spans="1:12">
      <c r="A5" s="3" t="s">
        <v>2117</v>
      </c>
      <c r="B5" s="3" t="s">
        <v>2123</v>
      </c>
      <c r="C5" s="3" t="s">
        <v>2124</v>
      </c>
      <c r="D5" s="3" t="s">
        <v>20</v>
      </c>
      <c r="E5" s="3">
        <v>1</v>
      </c>
      <c r="F5" s="4">
        <f t="shared" si="0"/>
        <v>3.5385704175513094E-5</v>
      </c>
      <c r="L5" s="3" t="s">
        <v>25</v>
      </c>
    </row>
    <row r="6" spans="1:12">
      <c r="A6" s="3" t="s">
        <v>2117</v>
      </c>
      <c r="B6" s="3" t="s">
        <v>2125</v>
      </c>
      <c r="C6" s="3" t="s">
        <v>2126</v>
      </c>
      <c r="D6" s="3" t="s">
        <v>20</v>
      </c>
      <c r="E6" s="3">
        <v>1</v>
      </c>
      <c r="F6" s="4">
        <f t="shared" si="0"/>
        <v>3.5385704175513094E-5</v>
      </c>
      <c r="L6" s="3" t="s">
        <v>36</v>
      </c>
    </row>
    <row r="7" spans="1:12">
      <c r="A7" s="3" t="s">
        <v>2117</v>
      </c>
      <c r="B7" s="3" t="s">
        <v>2127</v>
      </c>
      <c r="C7" s="3" t="s">
        <v>2128</v>
      </c>
      <c r="D7" s="3" t="s">
        <v>20</v>
      </c>
      <c r="E7" s="3">
        <v>2</v>
      </c>
      <c r="F7" s="4">
        <f t="shared" si="0"/>
        <v>7.0771408351026188E-5</v>
      </c>
      <c r="G7" s="3">
        <v>3.9490000000000003E-5</v>
      </c>
      <c r="H7" s="3">
        <v>2.1650000000000001E-5</v>
      </c>
      <c r="I7" s="3" t="s">
        <v>16</v>
      </c>
      <c r="J7" s="3" t="s">
        <v>17</v>
      </c>
    </row>
    <row r="8" spans="1:12">
      <c r="A8" s="3" t="s">
        <v>2117</v>
      </c>
      <c r="B8" s="3" t="s">
        <v>2129</v>
      </c>
      <c r="C8" s="3" t="s">
        <v>2130</v>
      </c>
      <c r="D8" s="3" t="s">
        <v>20</v>
      </c>
      <c r="E8" s="3">
        <v>4</v>
      </c>
      <c r="F8" s="4">
        <f t="shared" si="0"/>
        <v>1.4154281670205238E-4</v>
      </c>
      <c r="G8" s="3">
        <v>4.9299999999999999E-5</v>
      </c>
      <c r="H8" s="3">
        <v>2.9620000000000001E-5</v>
      </c>
      <c r="L8" s="3" t="s">
        <v>36</v>
      </c>
    </row>
    <row r="9" spans="1:12">
      <c r="A9" s="3" t="s">
        <v>2117</v>
      </c>
      <c r="B9" s="3" t="s">
        <v>2131</v>
      </c>
      <c r="C9" s="3" t="s">
        <v>2132</v>
      </c>
      <c r="I9" s="3" t="s">
        <v>16</v>
      </c>
      <c r="J9" s="3" t="s">
        <v>17</v>
      </c>
    </row>
    <row r="10" spans="1:12">
      <c r="A10" s="3" t="s">
        <v>2117</v>
      </c>
      <c r="B10" s="3" t="s">
        <v>2133</v>
      </c>
      <c r="C10" s="3" t="s">
        <v>2134</v>
      </c>
      <c r="J10" s="3" t="s">
        <v>17</v>
      </c>
    </row>
    <row r="11" spans="1:12">
      <c r="A11" s="3" t="s">
        <v>2117</v>
      </c>
      <c r="B11" s="3" t="s">
        <v>2135</v>
      </c>
      <c r="C11" s="3" t="s">
        <v>2136</v>
      </c>
      <c r="I11" s="3" t="s">
        <v>16</v>
      </c>
      <c r="J11" s="3" t="s">
        <v>17</v>
      </c>
    </row>
    <row r="12" spans="1:12">
      <c r="A12" s="3" t="s">
        <v>2117</v>
      </c>
      <c r="B12" s="3" t="s">
        <v>2137</v>
      </c>
      <c r="C12" s="3" t="s">
        <v>2138</v>
      </c>
      <c r="I12" s="3" t="s">
        <v>16</v>
      </c>
      <c r="J12" s="3" t="s">
        <v>17</v>
      </c>
    </row>
    <row r="13" spans="1:12">
      <c r="A13" s="3" t="s">
        <v>2117</v>
      </c>
      <c r="B13" s="3" t="s">
        <v>2139</v>
      </c>
      <c r="C13" s="3" t="s">
        <v>2140</v>
      </c>
      <c r="G13" s="3">
        <v>8.9560000000000003E-6</v>
      </c>
      <c r="H13" s="3">
        <v>4.0620000000000002E-6</v>
      </c>
      <c r="I13" s="3" t="s">
        <v>16</v>
      </c>
      <c r="J13" s="3" t="s">
        <v>17</v>
      </c>
    </row>
    <row r="17" spans="3:16">
      <c r="C17" s="6" t="s">
        <v>127</v>
      </c>
      <c r="E17" s="3">
        <f>SUM(E2:E16)</f>
        <v>10</v>
      </c>
      <c r="F17" s="3">
        <f t="shared" ref="F17:H17" si="1">SUM(F2:F16)</f>
        <v>3.5385704175513094E-4</v>
      </c>
      <c r="G17" s="3">
        <f t="shared" si="1"/>
        <v>7.1112799999999989E-4</v>
      </c>
      <c r="H17" s="3">
        <f t="shared" si="1"/>
        <v>3.5700600000000004E-4</v>
      </c>
      <c r="M17" s="7" t="s">
        <v>128</v>
      </c>
      <c r="O17" s="6" t="s">
        <v>129</v>
      </c>
      <c r="P17" s="6" t="s">
        <v>130</v>
      </c>
    </row>
    <row r="18" spans="3:16">
      <c r="M18" s="8"/>
      <c r="O18" s="3">
        <v>126628</v>
      </c>
      <c r="P18" s="3">
        <v>277134</v>
      </c>
    </row>
    <row r="19" spans="3:16">
      <c r="O19" s="3">
        <f>O18*G17</f>
        <v>90.048716383999988</v>
      </c>
      <c r="P19" s="3">
        <f>P18*H17</f>
        <v>98.938500804000014</v>
      </c>
    </row>
    <row r="20" spans="3:16">
      <c r="F20" s="3">
        <v>3.5385700000000001E-4</v>
      </c>
      <c r="G20" s="3">
        <v>1.6970099999999999E-4</v>
      </c>
      <c r="H20" s="3">
        <v>6.5065900000000005E-4</v>
      </c>
      <c r="J20" s="3">
        <f>F20*F20*100000</f>
        <v>1.2521477644899999E-2</v>
      </c>
      <c r="K20" s="3">
        <f t="shared" ref="K20:L20" si="2">G20*G20*100000</f>
        <v>2.8798429400999997E-3</v>
      </c>
      <c r="L20" s="3">
        <f t="shared" si="2"/>
        <v>4.2335713428100004E-2</v>
      </c>
      <c r="O20" s="6" t="s">
        <v>131</v>
      </c>
    </row>
    <row r="21" spans="3:16">
      <c r="O21" s="3" t="s">
        <v>132</v>
      </c>
    </row>
    <row r="22" spans="3:16">
      <c r="F22" s="3">
        <v>7.1074300000000001E-4</v>
      </c>
      <c r="G22" s="3">
        <v>5.7155900000000002E-4</v>
      </c>
      <c r="H22" s="3">
        <v>8.73553E-4</v>
      </c>
      <c r="J22" s="3">
        <f>F22*F22*100000</f>
        <v>5.05155612049E-2</v>
      </c>
      <c r="K22" s="3">
        <f t="shared" ref="K22:L22" si="3">G22*G22*100000</f>
        <v>3.2667969048100001E-2</v>
      </c>
      <c r="L22" s="3">
        <f t="shared" si="3"/>
        <v>7.6309484380900003E-2</v>
      </c>
      <c r="O22" s="3">
        <v>28260</v>
      </c>
    </row>
    <row r="23" spans="3:16">
      <c r="O23" s="3">
        <v>10</v>
      </c>
    </row>
    <row r="24" spans="3:16">
      <c r="F24" s="3">
        <v>3.5722800000000002E-4</v>
      </c>
      <c r="G24" s="3">
        <v>2.9034599999999997E-4</v>
      </c>
      <c r="H24" s="3">
        <v>4.3489499999999998E-4</v>
      </c>
      <c r="J24" s="3">
        <f>F24*F24*100000</f>
        <v>1.2761184398400001E-2</v>
      </c>
      <c r="K24" s="3">
        <f t="shared" ref="K24:L24" si="4">G24*G24*100000</f>
        <v>8.4300799715999984E-3</v>
      </c>
      <c r="L24" s="3">
        <f t="shared" si="4"/>
        <v>1.8913366102499999E-2</v>
      </c>
    </row>
    <row r="233" spans="6:8">
      <c r="F233" s="4">
        <f>SUM(F1:F232)</f>
        <v>2.129542083510262E-3</v>
      </c>
      <c r="G233" s="4">
        <f t="shared" ref="G233:H233" si="5">SUM(G1:G232)</f>
        <v>2.4538619999999998E-3</v>
      </c>
      <c r="H233" s="4">
        <f t="shared" si="5"/>
        <v>2.6731189999999998E-3</v>
      </c>
    </row>
    <row r="234" spans="6:8">
      <c r="F234" s="3">
        <f>F233*F233</f>
        <v>4.5349494854412273E-6</v>
      </c>
      <c r="G234" s="3">
        <f>G233*G233</f>
        <v>6.0214387150439987E-6</v>
      </c>
      <c r="H234" s="3">
        <f>H233*H233</f>
        <v>7.1455651881609991E-6</v>
      </c>
    </row>
  </sheetData>
  <phoneticPr fontId="4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92E4F-F0E0-9643-B392-321970D11910}">
  <dimension ref="A1:P101"/>
  <sheetViews>
    <sheetView workbookViewId="0">
      <selection activeCell="A2" sqref="A2"/>
    </sheetView>
  </sheetViews>
  <sheetFormatPr baseColWidth="10" defaultRowHeight="15"/>
  <cols>
    <col min="1" max="1" width="20" style="3" customWidth="1"/>
    <col min="2" max="2" width="18" style="3" customWidth="1"/>
    <col min="3" max="3" width="14.1640625" style="3" customWidth="1"/>
    <col min="4" max="5" width="10.83203125" style="3"/>
    <col min="6" max="8" width="12" style="3" bestFit="1" customWidth="1"/>
    <col min="9" max="9" width="8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133</v>
      </c>
      <c r="B2" s="3" t="s">
        <v>134</v>
      </c>
      <c r="C2" s="3" t="s">
        <v>135</v>
      </c>
      <c r="D2" s="3" t="s">
        <v>20</v>
      </c>
      <c r="E2" s="3">
        <v>1</v>
      </c>
      <c r="F2" s="4">
        <f t="shared" ref="F2:F8" si="0">E2/28260</f>
        <v>3.5385704175513094E-5</v>
      </c>
      <c r="I2" s="3" t="s">
        <v>16</v>
      </c>
      <c r="J2" s="3" t="s">
        <v>17</v>
      </c>
    </row>
    <row r="3" spans="1:12">
      <c r="A3" s="3" t="s">
        <v>133</v>
      </c>
      <c r="B3" s="3" t="s">
        <v>136</v>
      </c>
      <c r="C3" s="3" t="s">
        <v>137</v>
      </c>
      <c r="D3" s="3" t="s">
        <v>20</v>
      </c>
      <c r="E3" s="3">
        <v>1</v>
      </c>
      <c r="F3" s="4">
        <f t="shared" si="0"/>
        <v>3.5385704175513094E-5</v>
      </c>
      <c r="G3" s="3">
        <v>9.1130000000000007E-6</v>
      </c>
      <c r="H3" s="3">
        <v>4.2050000000000004E-6</v>
      </c>
      <c r="L3" s="3" t="s">
        <v>25</v>
      </c>
    </row>
    <row r="4" spans="1:12">
      <c r="A4" s="3" t="s">
        <v>133</v>
      </c>
      <c r="B4" s="3" t="s">
        <v>138</v>
      </c>
      <c r="C4" s="3" t="s">
        <v>139</v>
      </c>
      <c r="D4" s="3" t="s">
        <v>20</v>
      </c>
      <c r="E4" s="3">
        <v>1</v>
      </c>
      <c r="F4" s="4">
        <f t="shared" si="0"/>
        <v>3.5385704175513094E-5</v>
      </c>
      <c r="L4" s="3" t="s">
        <v>36</v>
      </c>
    </row>
    <row r="5" spans="1:12">
      <c r="A5" s="3" t="s">
        <v>133</v>
      </c>
      <c r="B5" s="3" t="s">
        <v>140</v>
      </c>
      <c r="C5" s="3" t="s">
        <v>141</v>
      </c>
      <c r="D5" s="3" t="s">
        <v>20</v>
      </c>
      <c r="E5" s="3">
        <v>1</v>
      </c>
      <c r="F5" s="4">
        <f t="shared" si="0"/>
        <v>3.5385704175513094E-5</v>
      </c>
      <c r="L5" s="3" t="s">
        <v>36</v>
      </c>
    </row>
    <row r="6" spans="1:12">
      <c r="A6" s="3" t="s">
        <v>133</v>
      </c>
      <c r="B6" s="3" t="s">
        <v>142</v>
      </c>
      <c r="C6" s="3" t="s">
        <v>143</v>
      </c>
      <c r="D6" s="3" t="s">
        <v>20</v>
      </c>
      <c r="E6" s="3">
        <v>2</v>
      </c>
      <c r="F6" s="4">
        <f t="shared" si="0"/>
        <v>7.0771408351026188E-5</v>
      </c>
      <c r="G6" s="3">
        <v>1.7920000000000001E-5</v>
      </c>
      <c r="H6" s="3">
        <v>1.3410000000000001E-4</v>
      </c>
      <c r="J6" s="3" t="s">
        <v>144</v>
      </c>
    </row>
    <row r="7" spans="1:12">
      <c r="A7" s="3" t="s">
        <v>133</v>
      </c>
      <c r="B7" s="3" t="s">
        <v>145</v>
      </c>
      <c r="C7" s="3" t="s">
        <v>146</v>
      </c>
      <c r="D7" s="3" t="s">
        <v>20</v>
      </c>
      <c r="E7" s="3">
        <v>7</v>
      </c>
      <c r="F7" s="4">
        <f t="shared" si="0"/>
        <v>2.4769992922859163E-4</v>
      </c>
      <c r="G7" s="3">
        <v>4.819E-4</v>
      </c>
      <c r="H7" s="3">
        <v>2.241E-4</v>
      </c>
      <c r="I7" s="3" t="s">
        <v>16</v>
      </c>
      <c r="J7" s="3" t="s">
        <v>147</v>
      </c>
      <c r="K7" s="3" t="s">
        <v>144</v>
      </c>
    </row>
    <row r="8" spans="1:12">
      <c r="A8" s="3" t="s">
        <v>133</v>
      </c>
      <c r="B8" s="3" t="s">
        <v>148</v>
      </c>
      <c r="C8" s="3" t="s">
        <v>149</v>
      </c>
      <c r="D8" s="3" t="s">
        <v>20</v>
      </c>
      <c r="E8" s="3">
        <v>10</v>
      </c>
      <c r="F8" s="4">
        <f t="shared" si="0"/>
        <v>3.5385704175513094E-4</v>
      </c>
      <c r="G8" s="3">
        <v>2.5260000000000001E-4</v>
      </c>
      <c r="H8" s="3">
        <v>1.407E-4</v>
      </c>
      <c r="J8" s="3" t="s">
        <v>144</v>
      </c>
    </row>
    <row r="9" spans="1:12">
      <c r="A9" s="3" t="s">
        <v>133</v>
      </c>
      <c r="B9" s="3" t="s">
        <v>150</v>
      </c>
      <c r="C9" s="3" t="s">
        <v>151</v>
      </c>
      <c r="I9" s="3" t="s">
        <v>16</v>
      </c>
      <c r="J9" s="3" t="s">
        <v>17</v>
      </c>
    </row>
    <row r="10" spans="1:12">
      <c r="A10" s="3" t="s">
        <v>133</v>
      </c>
      <c r="B10" s="3" t="s">
        <v>152</v>
      </c>
      <c r="C10" s="3" t="s">
        <v>153</v>
      </c>
      <c r="G10" s="3">
        <v>0</v>
      </c>
      <c r="H10" s="3">
        <v>8.1370000000000002E-6</v>
      </c>
      <c r="J10" s="3" t="s">
        <v>144</v>
      </c>
    </row>
    <row r="11" spans="1:12">
      <c r="A11" s="3" t="s">
        <v>133</v>
      </c>
      <c r="B11" s="3" t="s">
        <v>154</v>
      </c>
      <c r="C11" s="3" t="s">
        <v>155</v>
      </c>
      <c r="J11" s="3" t="s">
        <v>17</v>
      </c>
    </row>
    <row r="12" spans="1:12">
      <c r="A12" s="3" t="s">
        <v>133</v>
      </c>
      <c r="B12" s="3" t="s">
        <v>156</v>
      </c>
      <c r="C12" s="3" t="s">
        <v>157</v>
      </c>
      <c r="I12" s="3" t="s">
        <v>16</v>
      </c>
      <c r="J12" s="3" t="s">
        <v>17</v>
      </c>
    </row>
    <row r="13" spans="1:12">
      <c r="A13" s="3" t="s">
        <v>133</v>
      </c>
      <c r="B13" s="3" t="s">
        <v>158</v>
      </c>
      <c r="C13" s="3" t="s">
        <v>159</v>
      </c>
      <c r="I13" s="3" t="s">
        <v>16</v>
      </c>
      <c r="J13" s="3" t="s">
        <v>17</v>
      </c>
    </row>
    <row r="14" spans="1:12">
      <c r="A14" s="3" t="s">
        <v>133</v>
      </c>
      <c r="B14" s="3" t="s">
        <v>160</v>
      </c>
      <c r="C14" s="3" t="s">
        <v>161</v>
      </c>
      <c r="G14" s="3">
        <v>0</v>
      </c>
      <c r="H14" s="3">
        <v>4.1409999999999998E-6</v>
      </c>
      <c r="J14" s="3" t="s">
        <v>144</v>
      </c>
    </row>
    <row r="15" spans="1:12">
      <c r="A15" s="3" t="s">
        <v>133</v>
      </c>
      <c r="B15" s="3" t="s">
        <v>39</v>
      </c>
      <c r="C15" s="3" t="s">
        <v>162</v>
      </c>
      <c r="I15" s="3" t="s">
        <v>16</v>
      </c>
    </row>
    <row r="16" spans="1:12">
      <c r="A16" s="3" t="s">
        <v>133</v>
      </c>
      <c r="B16" s="3" t="s">
        <v>163</v>
      </c>
      <c r="C16" s="3" t="s">
        <v>164</v>
      </c>
      <c r="G16" s="3">
        <v>0</v>
      </c>
      <c r="H16" s="3">
        <v>4.0679999999999998E-6</v>
      </c>
      <c r="L16" s="3" t="s">
        <v>25</v>
      </c>
    </row>
    <row r="17" spans="1:12">
      <c r="A17" s="3" t="s">
        <v>133</v>
      </c>
      <c r="B17" s="3" t="s">
        <v>165</v>
      </c>
      <c r="C17" s="3" t="s">
        <v>166</v>
      </c>
      <c r="G17" s="3">
        <v>9.1039999999999996E-6</v>
      </c>
      <c r="H17" s="3">
        <v>4.1609999999999996E-6</v>
      </c>
      <c r="L17" s="3" t="s">
        <v>25</v>
      </c>
    </row>
    <row r="18" spans="1:12">
      <c r="A18" s="3" t="s">
        <v>133</v>
      </c>
      <c r="B18" s="3" t="s">
        <v>167</v>
      </c>
      <c r="C18" s="3" t="s">
        <v>168</v>
      </c>
      <c r="G18" s="3">
        <v>0</v>
      </c>
      <c r="H18" s="3">
        <v>4.1409999999999998E-6</v>
      </c>
      <c r="L18" s="3" t="s">
        <v>25</v>
      </c>
    </row>
    <row r="19" spans="1:12">
      <c r="A19" s="3" t="s">
        <v>133</v>
      </c>
      <c r="B19" s="3" t="s">
        <v>169</v>
      </c>
      <c r="C19" s="3" t="s">
        <v>170</v>
      </c>
      <c r="G19" s="3">
        <v>9.3200000000000006E-6</v>
      </c>
      <c r="H19" s="3">
        <v>4.2570000000000001E-6</v>
      </c>
      <c r="L19" s="3" t="s">
        <v>25</v>
      </c>
    </row>
    <row r="20" spans="1:12">
      <c r="A20" s="3" t="s">
        <v>133</v>
      </c>
      <c r="B20" s="3" t="s">
        <v>171</v>
      </c>
      <c r="C20" s="3" t="s">
        <v>172</v>
      </c>
      <c r="G20" s="3">
        <v>0</v>
      </c>
      <c r="H20" s="3">
        <v>4.0640000000000004E-6</v>
      </c>
      <c r="L20" s="3" t="s">
        <v>25</v>
      </c>
    </row>
    <row r="21" spans="1:12">
      <c r="A21" s="3" t="s">
        <v>133</v>
      </c>
      <c r="B21" s="3" t="s">
        <v>173</v>
      </c>
      <c r="C21" s="3" t="s">
        <v>174</v>
      </c>
      <c r="G21" s="3">
        <v>0</v>
      </c>
      <c r="H21" s="3">
        <v>4.0609999999999997E-6</v>
      </c>
      <c r="L21" s="3" t="s">
        <v>25</v>
      </c>
    </row>
    <row r="22" spans="1:12">
      <c r="A22" s="3" t="s">
        <v>133</v>
      </c>
      <c r="B22" s="3" t="s">
        <v>39</v>
      </c>
      <c r="C22" s="3" t="s">
        <v>175</v>
      </c>
      <c r="G22" s="3">
        <v>0</v>
      </c>
      <c r="H22" s="3">
        <v>4.1080000000000003E-6</v>
      </c>
      <c r="I22" s="5"/>
      <c r="L22" s="3" t="s">
        <v>109</v>
      </c>
    </row>
    <row r="23" spans="1:12">
      <c r="A23" s="3" t="s">
        <v>133</v>
      </c>
      <c r="B23" s="3" t="s">
        <v>39</v>
      </c>
      <c r="C23" s="3" t="s">
        <v>176</v>
      </c>
      <c r="G23" s="3">
        <v>8.952E-6</v>
      </c>
      <c r="H23" s="3">
        <v>4.0609999999999997E-6</v>
      </c>
      <c r="K23" s="5"/>
      <c r="L23" s="3" t="s">
        <v>109</v>
      </c>
    </row>
    <row r="24" spans="1:12">
      <c r="A24" s="3" t="s">
        <v>133</v>
      </c>
      <c r="B24" s="3" t="s">
        <v>39</v>
      </c>
      <c r="C24" s="3" t="s">
        <v>177</v>
      </c>
      <c r="G24" s="3">
        <v>1.7900000000000001E-5</v>
      </c>
      <c r="H24" s="3">
        <v>8.1219999999999995E-6</v>
      </c>
      <c r="K24" s="5"/>
      <c r="L24" s="3" t="s">
        <v>116</v>
      </c>
    </row>
    <row r="25" spans="1:12">
      <c r="A25" s="3" t="s">
        <v>133</v>
      </c>
      <c r="B25" s="3" t="s">
        <v>39</v>
      </c>
      <c r="C25" s="3" t="s">
        <v>178</v>
      </c>
      <c r="G25" s="3">
        <v>0</v>
      </c>
      <c r="H25" s="3">
        <v>4.0779999999999997E-6</v>
      </c>
      <c r="K25" s="5"/>
      <c r="L25" s="3" t="s">
        <v>116</v>
      </c>
    </row>
    <row r="26" spans="1:12">
      <c r="A26" s="3" t="s">
        <v>133</v>
      </c>
      <c r="B26" s="3" t="s">
        <v>39</v>
      </c>
      <c r="C26" s="3" t="s">
        <v>179</v>
      </c>
      <c r="G26" s="3">
        <v>9.4199999999999996E-6</v>
      </c>
      <c r="H26" s="3">
        <v>8.6030000000000005E-6</v>
      </c>
      <c r="K26" s="5"/>
      <c r="L26" s="3" t="s">
        <v>116</v>
      </c>
    </row>
    <row r="27" spans="1:12">
      <c r="A27" s="3" t="s">
        <v>133</v>
      </c>
      <c r="B27" s="3" t="s">
        <v>39</v>
      </c>
      <c r="C27" s="3" t="s">
        <v>180</v>
      </c>
      <c r="G27" s="3">
        <v>0</v>
      </c>
      <c r="H27" s="3">
        <v>4.1049999999999997E-6</v>
      </c>
      <c r="K27" s="5"/>
      <c r="L27" s="3" t="s">
        <v>116</v>
      </c>
    </row>
    <row r="28" spans="1:12">
      <c r="A28" s="3" t="s">
        <v>133</v>
      </c>
      <c r="B28" s="3" t="s">
        <v>39</v>
      </c>
      <c r="C28" s="3" t="s">
        <v>181</v>
      </c>
      <c r="G28" s="3">
        <v>8.9579999999999996E-6</v>
      </c>
      <c r="H28" s="3">
        <v>4.0640000000000004E-6</v>
      </c>
      <c r="K28" s="5"/>
      <c r="L28" s="3" t="s">
        <v>116</v>
      </c>
    </row>
    <row r="29" spans="1:12">
      <c r="A29" s="3" t="s">
        <v>133</v>
      </c>
      <c r="B29" s="3" t="s">
        <v>39</v>
      </c>
      <c r="C29" s="3" t="s">
        <v>182</v>
      </c>
      <c r="G29" s="3">
        <v>2.688E-5</v>
      </c>
      <c r="H29" s="3">
        <v>1.219E-5</v>
      </c>
      <c r="K29" s="5"/>
      <c r="L29" s="3" t="s">
        <v>116</v>
      </c>
    </row>
    <row r="30" spans="1:12">
      <c r="A30" s="3" t="s">
        <v>133</v>
      </c>
      <c r="B30" s="3" t="s">
        <v>39</v>
      </c>
      <c r="C30" s="3" t="s">
        <v>183</v>
      </c>
      <c r="G30" s="3">
        <v>6.6719999999999998E-5</v>
      </c>
      <c r="H30" s="3">
        <v>3.2360000000000002E-5</v>
      </c>
      <c r="L30" s="3" t="s">
        <v>116</v>
      </c>
    </row>
    <row r="34" spans="3:16">
      <c r="C34" s="6" t="s">
        <v>127</v>
      </c>
      <c r="E34" s="3">
        <f>SUM(E2:E30)</f>
        <v>23</v>
      </c>
      <c r="F34" s="3">
        <f t="shared" ref="F34:H34" si="1">SUM(F2:F30)</f>
        <v>8.1387119603680113E-4</v>
      </c>
      <c r="G34" s="3">
        <f t="shared" si="1"/>
        <v>9.1878700000000012E-4</v>
      </c>
      <c r="H34" s="3">
        <f t="shared" si="1"/>
        <v>6.2182600000000013E-4</v>
      </c>
      <c r="M34" s="7" t="s">
        <v>128</v>
      </c>
      <c r="O34" s="6" t="s">
        <v>129</v>
      </c>
      <c r="P34" s="6" t="s">
        <v>130</v>
      </c>
    </row>
    <row r="35" spans="3:16">
      <c r="M35" s="8"/>
      <c r="O35" s="3">
        <v>126672</v>
      </c>
      <c r="P35" s="3">
        <v>277138</v>
      </c>
    </row>
    <row r="36" spans="3:16">
      <c r="K36" s="9"/>
      <c r="O36" s="3">
        <f>O35*G34</f>
        <v>116.38458686400001</v>
      </c>
      <c r="P36" s="3">
        <f>P35*H34</f>
        <v>172.33161398800004</v>
      </c>
    </row>
    <row r="37" spans="3:16">
      <c r="F37" s="3">
        <v>8.1967200000000002E-4</v>
      </c>
      <c r="G37" s="3">
        <v>5.1967099999999998E-4</v>
      </c>
      <c r="H37" s="3">
        <v>1.229658E-3</v>
      </c>
      <c r="J37" s="3">
        <f>F37*F37*100000</f>
        <v>6.7186218758400001E-2</v>
      </c>
      <c r="K37" s="3">
        <f t="shared" ref="K37:L37" si="2">G37*G37*100000</f>
        <v>2.7005794824099996E-2</v>
      </c>
      <c r="L37" s="3">
        <f t="shared" si="2"/>
        <v>0.15120587969640001</v>
      </c>
      <c r="O37" s="6" t="s">
        <v>131</v>
      </c>
    </row>
    <row r="38" spans="3:16">
      <c r="O38" s="3" t="s">
        <v>132</v>
      </c>
    </row>
    <row r="39" spans="3:16">
      <c r="F39" s="3">
        <v>9.1575100000000002E-4</v>
      </c>
      <c r="G39" s="3">
        <v>7.5675999999999998E-4</v>
      </c>
      <c r="H39" s="3">
        <v>1.0982559999999999E-3</v>
      </c>
      <c r="J39" s="3">
        <f>F39*F39*100000</f>
        <v>8.3859989400100005E-2</v>
      </c>
      <c r="K39" s="3">
        <f t="shared" ref="K39:L39" si="3">G39*G39*100000</f>
        <v>5.7268569759999999E-2</v>
      </c>
      <c r="L39" s="3">
        <f t="shared" si="3"/>
        <v>0.1206166241536</v>
      </c>
      <c r="O39" s="3">
        <v>28260</v>
      </c>
    </row>
    <row r="40" spans="3:16">
      <c r="O40" s="3">
        <v>23</v>
      </c>
    </row>
    <row r="41" spans="3:16">
      <c r="F41" s="3">
        <v>6.2062900000000004E-4</v>
      </c>
      <c r="G41" s="3">
        <v>5.3136500000000001E-4</v>
      </c>
      <c r="H41" s="3">
        <v>7.2059100000000003E-4</v>
      </c>
      <c r="J41" s="3">
        <f>F41*F41*100000</f>
        <v>3.8518035564100002E-2</v>
      </c>
      <c r="K41" s="3">
        <f t="shared" ref="K41:L41" si="4">G41*G41*100000</f>
        <v>2.8234876322500001E-2</v>
      </c>
      <c r="L41" s="3">
        <f t="shared" si="4"/>
        <v>5.1925138928100002E-2</v>
      </c>
    </row>
    <row r="100" spans="6:8">
      <c r="F100" s="4">
        <f>SUM(F1:F99)</f>
        <v>3.9837943920736025E-3</v>
      </c>
      <c r="G100" s="4">
        <f t="shared" ref="G100:H100" si="5">SUM(G1:G99)</f>
        <v>3.6453700000000002E-3</v>
      </c>
      <c r="H100" s="4">
        <f t="shared" si="5"/>
        <v>4.2921569999999996E-3</v>
      </c>
    </row>
    <row r="101" spans="6:8">
      <c r="F101" s="3">
        <f>F100*F100</f>
        <v>1.5870617758317085E-5</v>
      </c>
      <c r="G101" s="3">
        <f t="shared" ref="G101:H101" si="6">G100*G100</f>
        <v>1.3288722436900001E-5</v>
      </c>
      <c r="H101" s="3">
        <f t="shared" si="6"/>
        <v>1.8422611712648997E-5</v>
      </c>
    </row>
  </sheetData>
  <phoneticPr fontId="4" type="noConversion"/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688AB-061F-5C4F-8C01-399F9FBAC563}">
  <dimension ref="A1:P401"/>
  <sheetViews>
    <sheetView workbookViewId="0">
      <selection activeCell="A2" sqref="A2"/>
    </sheetView>
  </sheetViews>
  <sheetFormatPr baseColWidth="10" defaultRowHeight="15"/>
  <cols>
    <col min="1" max="1" width="19" style="3" customWidth="1"/>
    <col min="2" max="2" width="16.5" style="3" customWidth="1"/>
    <col min="3" max="3" width="12.8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2141</v>
      </c>
      <c r="B2" s="3" t="s">
        <v>2142</v>
      </c>
      <c r="C2" s="3" t="s">
        <v>2143</v>
      </c>
      <c r="D2" s="3" t="s">
        <v>20</v>
      </c>
      <c r="E2" s="3">
        <v>1</v>
      </c>
      <c r="F2" s="4">
        <f t="shared" ref="F2:F7" si="0">E2/27248</f>
        <v>3.6699941280093951E-5</v>
      </c>
      <c r="G2" s="3">
        <v>3.9650000000000002E-5</v>
      </c>
      <c r="H2" s="3">
        <v>4.6999999999999997E-5</v>
      </c>
      <c r="J2" s="3" t="s">
        <v>17</v>
      </c>
    </row>
    <row r="3" spans="1:13">
      <c r="A3" s="3" t="s">
        <v>2141</v>
      </c>
      <c r="B3" s="3" t="s">
        <v>2144</v>
      </c>
      <c r="C3" s="3" t="s">
        <v>2145</v>
      </c>
      <c r="D3" s="3" t="s">
        <v>20</v>
      </c>
      <c r="E3" s="3">
        <v>1</v>
      </c>
      <c r="F3" s="4">
        <f t="shared" si="0"/>
        <v>3.6699941280093951E-5</v>
      </c>
      <c r="G3" s="3">
        <v>4.49E-5</v>
      </c>
      <c r="H3" s="3">
        <v>2.0339999999999998E-5</v>
      </c>
      <c r="J3" s="3" t="s">
        <v>17</v>
      </c>
    </row>
    <row r="4" spans="1:13">
      <c r="A4" s="3" t="s">
        <v>2141</v>
      </c>
      <c r="B4" s="3" t="s">
        <v>2146</v>
      </c>
      <c r="C4" s="3" t="s">
        <v>2147</v>
      </c>
      <c r="D4" s="3" t="s">
        <v>20</v>
      </c>
      <c r="E4" s="3">
        <v>1</v>
      </c>
      <c r="F4" s="4">
        <f t="shared" si="0"/>
        <v>3.6699941280093951E-5</v>
      </c>
      <c r="L4" s="3" t="s">
        <v>25</v>
      </c>
    </row>
    <row r="5" spans="1:13">
      <c r="A5" s="3" t="s">
        <v>2141</v>
      </c>
      <c r="B5" s="3" t="s">
        <v>2148</v>
      </c>
      <c r="C5" s="3" t="s">
        <v>137</v>
      </c>
      <c r="D5" s="3" t="s">
        <v>20</v>
      </c>
      <c r="E5" s="3">
        <v>1</v>
      </c>
      <c r="F5" s="4">
        <f t="shared" si="0"/>
        <v>3.6699941280093951E-5</v>
      </c>
      <c r="G5" s="3">
        <v>7.8939999999999993E-6</v>
      </c>
      <c r="H5" s="3">
        <v>7.216E-6</v>
      </c>
      <c r="L5" s="3" t="s">
        <v>25</v>
      </c>
    </row>
    <row r="6" spans="1:13">
      <c r="A6" s="3" t="s">
        <v>2141</v>
      </c>
      <c r="B6" s="3" t="s">
        <v>2149</v>
      </c>
      <c r="C6" s="3" t="s">
        <v>2150</v>
      </c>
      <c r="D6" s="3" t="s">
        <v>20</v>
      </c>
      <c r="E6" s="3">
        <v>1</v>
      </c>
      <c r="F6" s="4">
        <f t="shared" si="0"/>
        <v>3.6699941280093951E-5</v>
      </c>
      <c r="L6" s="3" t="s">
        <v>36</v>
      </c>
    </row>
    <row r="7" spans="1:13">
      <c r="A7" s="3" t="s">
        <v>2141</v>
      </c>
      <c r="B7" s="3" t="s">
        <v>39</v>
      </c>
      <c r="C7" s="3" t="s">
        <v>2151</v>
      </c>
      <c r="D7" s="3" t="s">
        <v>20</v>
      </c>
      <c r="E7" s="3">
        <v>5</v>
      </c>
      <c r="F7" s="4">
        <f t="shared" si="0"/>
        <v>1.8349970640046975E-4</v>
      </c>
      <c r="G7" s="3">
        <v>4.9129999999999996E-4</v>
      </c>
      <c r="H7" s="3">
        <v>3.2899999999999997E-4</v>
      </c>
      <c r="L7" s="3" t="s">
        <v>25</v>
      </c>
    </row>
    <row r="8" spans="1:13">
      <c r="A8" s="3" t="s">
        <v>2141</v>
      </c>
      <c r="B8" s="3" t="s">
        <v>39</v>
      </c>
      <c r="C8" s="3" t="s">
        <v>2152</v>
      </c>
      <c r="G8" s="3">
        <v>1.8300000000000001E-5</v>
      </c>
      <c r="H8" s="3">
        <v>8.3110000000000006E-6</v>
      </c>
      <c r="I8" s="3" t="s">
        <v>216</v>
      </c>
      <c r="J8" s="3" t="s">
        <v>17</v>
      </c>
      <c r="M8" s="10" t="s">
        <v>1129</v>
      </c>
    </row>
    <row r="9" spans="1:13">
      <c r="A9" s="3" t="s">
        <v>2141</v>
      </c>
      <c r="B9" s="3" t="s">
        <v>2153</v>
      </c>
      <c r="C9" s="3" t="s">
        <v>2154</v>
      </c>
      <c r="J9" s="3" t="s">
        <v>17</v>
      </c>
    </row>
    <row r="10" spans="1:13">
      <c r="A10" s="3" t="s">
        <v>2141</v>
      </c>
      <c r="B10" s="3" t="s">
        <v>2155</v>
      </c>
      <c r="C10" s="3" t="s">
        <v>2156</v>
      </c>
      <c r="G10" s="3">
        <v>1.8620000000000001E-5</v>
      </c>
      <c r="H10" s="3">
        <v>8.9500000000000007E-6</v>
      </c>
      <c r="L10" s="3" t="s">
        <v>25</v>
      </c>
    </row>
    <row r="11" spans="1:13">
      <c r="A11" s="3" t="s">
        <v>2141</v>
      </c>
      <c r="B11" s="3" t="s">
        <v>2157</v>
      </c>
      <c r="C11" s="3" t="s">
        <v>2158</v>
      </c>
      <c r="G11" s="3">
        <v>0</v>
      </c>
      <c r="H11" s="3">
        <v>1.341E-5</v>
      </c>
      <c r="L11" s="3" t="s">
        <v>25</v>
      </c>
    </row>
    <row r="12" spans="1:13">
      <c r="A12" s="3" t="s">
        <v>2141</v>
      </c>
      <c r="B12" s="3" t="s">
        <v>2159</v>
      </c>
      <c r="C12" s="3" t="s">
        <v>1751</v>
      </c>
      <c r="G12" s="3">
        <v>8.9600000000000006E-6</v>
      </c>
      <c r="H12" s="3">
        <v>4.0629999999999999E-6</v>
      </c>
      <c r="L12" s="3" t="s">
        <v>25</v>
      </c>
    </row>
    <row r="13" spans="1:13">
      <c r="A13" s="3" t="s">
        <v>2141</v>
      </c>
      <c r="B13" s="3" t="s">
        <v>2160</v>
      </c>
      <c r="C13" s="3" t="s">
        <v>2161</v>
      </c>
      <c r="G13" s="3">
        <v>8.9819999999999997E-6</v>
      </c>
      <c r="H13" s="3">
        <v>4.0670000000000002E-6</v>
      </c>
      <c r="L13" s="3" t="s">
        <v>25</v>
      </c>
    </row>
    <row r="14" spans="1:13">
      <c r="A14" s="3" t="s">
        <v>2141</v>
      </c>
      <c r="B14" s="3" t="s">
        <v>2162</v>
      </c>
      <c r="C14" s="3" t="s">
        <v>2163</v>
      </c>
      <c r="G14" s="3">
        <v>0</v>
      </c>
      <c r="H14" s="3">
        <v>4.0620000000000002E-6</v>
      </c>
      <c r="L14" s="3" t="s">
        <v>25</v>
      </c>
    </row>
    <row r="15" spans="1:13">
      <c r="A15" s="3" t="s">
        <v>2141</v>
      </c>
      <c r="B15" s="3" t="s">
        <v>2164</v>
      </c>
      <c r="C15" s="3" t="s">
        <v>2165</v>
      </c>
      <c r="G15" s="3">
        <v>8.9819999999999997E-6</v>
      </c>
      <c r="H15" s="3">
        <v>4.0729999999999998E-6</v>
      </c>
      <c r="L15" s="3" t="s">
        <v>25</v>
      </c>
    </row>
    <row r="16" spans="1:13">
      <c r="A16" s="3" t="s">
        <v>2141</v>
      </c>
      <c r="B16" s="3" t="s">
        <v>2166</v>
      </c>
      <c r="C16" s="3" t="s">
        <v>2167</v>
      </c>
      <c r="G16" s="3">
        <v>0</v>
      </c>
      <c r="H16" s="3">
        <v>4.5499999999999996E-6</v>
      </c>
      <c r="L16" s="3" t="s">
        <v>25</v>
      </c>
    </row>
    <row r="17" spans="1:12">
      <c r="A17" s="3" t="s">
        <v>2141</v>
      </c>
      <c r="B17" s="3" t="s">
        <v>2168</v>
      </c>
      <c r="C17" s="3" t="s">
        <v>2169</v>
      </c>
      <c r="G17" s="3">
        <v>0</v>
      </c>
      <c r="H17" s="3">
        <v>3.2339999999999999E-5</v>
      </c>
      <c r="L17" s="3" t="s">
        <v>25</v>
      </c>
    </row>
    <row r="18" spans="1:12">
      <c r="A18" s="3" t="s">
        <v>2141</v>
      </c>
      <c r="B18" s="3" t="s">
        <v>39</v>
      </c>
      <c r="C18" s="3" t="s">
        <v>2170</v>
      </c>
      <c r="G18" s="3">
        <v>0</v>
      </c>
      <c r="H18" s="3">
        <v>4.065E-6</v>
      </c>
      <c r="L18" s="3" t="s">
        <v>109</v>
      </c>
    </row>
    <row r="19" spans="1:12">
      <c r="A19" s="3" t="s">
        <v>2141</v>
      </c>
      <c r="B19" s="3" t="s">
        <v>39</v>
      </c>
      <c r="C19" s="3" t="s">
        <v>2171</v>
      </c>
      <c r="G19" s="3">
        <v>0</v>
      </c>
      <c r="H19" s="3">
        <v>4.1230000000000002E-6</v>
      </c>
      <c r="L19" s="3" t="s">
        <v>109</v>
      </c>
    </row>
    <row r="20" spans="1:12">
      <c r="A20" s="3" t="s">
        <v>2141</v>
      </c>
      <c r="B20" s="3" t="s">
        <v>39</v>
      </c>
      <c r="C20" s="3" t="s">
        <v>2172</v>
      </c>
      <c r="G20" s="3">
        <v>8.9539999999999993E-6</v>
      </c>
      <c r="H20" s="3">
        <v>4.0609999999999997E-6</v>
      </c>
      <c r="L20" s="3" t="s">
        <v>109</v>
      </c>
    </row>
    <row r="21" spans="1:12">
      <c r="A21" s="3" t="s">
        <v>2141</v>
      </c>
      <c r="B21" s="3" t="s">
        <v>39</v>
      </c>
      <c r="C21" s="3" t="s">
        <v>2173</v>
      </c>
      <c r="G21" s="3">
        <v>1.579E-5</v>
      </c>
      <c r="H21" s="3">
        <v>7.216E-6</v>
      </c>
      <c r="L21" s="3" t="s">
        <v>109</v>
      </c>
    </row>
    <row r="22" spans="1:12">
      <c r="A22" s="3" t="s">
        <v>2141</v>
      </c>
      <c r="B22" s="3" t="s">
        <v>39</v>
      </c>
      <c r="C22" s="3" t="s">
        <v>2174</v>
      </c>
      <c r="G22" s="3">
        <v>8.9539999999999993E-6</v>
      </c>
      <c r="H22" s="3">
        <v>4.0609999999999997E-6</v>
      </c>
      <c r="L22" s="3" t="s">
        <v>109</v>
      </c>
    </row>
    <row r="23" spans="1:12">
      <c r="A23" s="3" t="s">
        <v>2141</v>
      </c>
      <c r="B23" s="3" t="s">
        <v>39</v>
      </c>
      <c r="C23" s="3" t="s">
        <v>2175</v>
      </c>
      <c r="G23" s="3">
        <v>0</v>
      </c>
      <c r="H23" s="3">
        <v>5.3299999999999998E-6</v>
      </c>
      <c r="L23" s="3" t="s">
        <v>109</v>
      </c>
    </row>
    <row r="24" spans="1:12">
      <c r="A24" s="3" t="s">
        <v>2141</v>
      </c>
      <c r="B24" s="3" t="s">
        <v>39</v>
      </c>
      <c r="C24" s="3" t="s">
        <v>2176</v>
      </c>
      <c r="G24" s="3">
        <v>0</v>
      </c>
      <c r="H24" s="3">
        <v>1.455E-5</v>
      </c>
      <c r="L24" s="3" t="s">
        <v>109</v>
      </c>
    </row>
    <row r="25" spans="1:12">
      <c r="A25" s="3" t="s">
        <v>2141</v>
      </c>
      <c r="B25" s="3" t="s">
        <v>39</v>
      </c>
      <c r="C25" s="3" t="s">
        <v>2177</v>
      </c>
      <c r="G25" s="3">
        <v>0</v>
      </c>
      <c r="H25" s="3">
        <v>1.134E-5</v>
      </c>
      <c r="L25" s="3" t="s">
        <v>116</v>
      </c>
    </row>
    <row r="26" spans="1:12">
      <c r="A26" s="3" t="s">
        <v>2141</v>
      </c>
      <c r="B26" s="3" t="s">
        <v>39</v>
      </c>
      <c r="C26" s="3" t="s">
        <v>2178</v>
      </c>
      <c r="G26" s="3">
        <v>1.8E-5</v>
      </c>
      <c r="H26" s="3">
        <v>8.1459999999999996E-6</v>
      </c>
      <c r="I26" s="5"/>
      <c r="L26" s="3" t="s">
        <v>116</v>
      </c>
    </row>
    <row r="27" spans="1:12">
      <c r="A27" s="3" t="s">
        <v>2141</v>
      </c>
      <c r="B27" s="3" t="s">
        <v>39</v>
      </c>
      <c r="C27" s="3" t="s">
        <v>2179</v>
      </c>
      <c r="G27" s="3">
        <v>0</v>
      </c>
      <c r="H27" s="3">
        <v>1.8519999999999999E-5</v>
      </c>
      <c r="K27" s="5"/>
      <c r="L27" s="3" t="s">
        <v>116</v>
      </c>
    </row>
    <row r="28" spans="1:12">
      <c r="A28" s="3" t="s">
        <v>2141</v>
      </c>
      <c r="B28" s="3" t="s">
        <v>39</v>
      </c>
      <c r="C28" s="3" t="s">
        <v>2180</v>
      </c>
      <c r="G28" s="3">
        <v>0</v>
      </c>
      <c r="H28" s="3">
        <v>4.0740000000000003E-6</v>
      </c>
      <c r="K28" s="5"/>
      <c r="L28" s="3" t="s">
        <v>116</v>
      </c>
    </row>
    <row r="29" spans="1:12">
      <c r="A29" s="3" t="s">
        <v>2141</v>
      </c>
      <c r="B29" s="3" t="s">
        <v>39</v>
      </c>
      <c r="C29" s="3" t="s">
        <v>2181</v>
      </c>
      <c r="G29" s="3">
        <v>0</v>
      </c>
      <c r="H29" s="3">
        <v>4.605E-6</v>
      </c>
      <c r="K29" s="5"/>
      <c r="L29" s="3" t="s">
        <v>116</v>
      </c>
    </row>
    <row r="30" spans="1:12">
      <c r="A30" s="3" t="s">
        <v>2141</v>
      </c>
      <c r="B30" s="3" t="s">
        <v>39</v>
      </c>
      <c r="C30" s="3" t="s">
        <v>2182</v>
      </c>
      <c r="G30" s="3">
        <v>0</v>
      </c>
      <c r="H30" s="3">
        <v>4.0790000000000002E-6</v>
      </c>
      <c r="L30" s="3" t="s">
        <v>116</v>
      </c>
    </row>
    <row r="31" spans="1:12">
      <c r="A31" s="3" t="s">
        <v>2141</v>
      </c>
      <c r="B31" s="3" t="s">
        <v>39</v>
      </c>
      <c r="C31" s="3" t="s">
        <v>2183</v>
      </c>
      <c r="G31" s="3">
        <v>0</v>
      </c>
      <c r="H31" s="3">
        <v>4.1669999999999999E-5</v>
      </c>
      <c r="K31" s="5"/>
      <c r="L31" s="3" t="s">
        <v>116</v>
      </c>
    </row>
    <row r="35" spans="3:16">
      <c r="C35" s="6" t="s">
        <v>308</v>
      </c>
      <c r="E35" s="3">
        <f>SUM(E2:E31)</f>
        <v>10</v>
      </c>
      <c r="F35" s="3">
        <f t="shared" ref="F35:H35" si="1">SUM(F2:F31)</f>
        <v>3.669994128009395E-4</v>
      </c>
      <c r="G35" s="3">
        <f t="shared" si="1"/>
        <v>6.9928600000000013E-4</v>
      </c>
      <c r="H35" s="3">
        <f t="shared" si="1"/>
        <v>6.2322199999999988E-4</v>
      </c>
      <c r="M35" s="7" t="s">
        <v>128</v>
      </c>
      <c r="O35" s="6" t="s">
        <v>129</v>
      </c>
      <c r="P35" s="6" t="s">
        <v>130</v>
      </c>
    </row>
    <row r="36" spans="3:16">
      <c r="M36" s="8"/>
      <c r="O36" s="3">
        <v>126098</v>
      </c>
      <c r="P36" s="3">
        <v>276586</v>
      </c>
    </row>
    <row r="37" spans="3:16">
      <c r="L37" s="38"/>
      <c r="M37" s="10"/>
      <c r="O37" s="3">
        <f>O36*G35</f>
        <v>88.17856602800002</v>
      </c>
      <c r="P37" s="3">
        <f>P36*H35</f>
        <v>172.37448009199997</v>
      </c>
    </row>
    <row r="38" spans="3:16">
      <c r="F38" s="3">
        <v>3.5385700000000001E-4</v>
      </c>
      <c r="G38" s="3">
        <v>1.6970099999999999E-4</v>
      </c>
      <c r="H38" s="3">
        <v>6.5065900000000005E-4</v>
      </c>
      <c r="J38" s="3">
        <f>F38*F38*100000</f>
        <v>1.2521477644899999E-2</v>
      </c>
      <c r="K38" s="3">
        <f t="shared" ref="K38:L38" si="2">G38*G38*100000</f>
        <v>2.8798429400999997E-3</v>
      </c>
      <c r="L38" s="3">
        <f t="shared" si="2"/>
        <v>4.2335713428100004E-2</v>
      </c>
      <c r="O38" s="6" t="s">
        <v>131</v>
      </c>
    </row>
    <row r="39" spans="3:16">
      <c r="O39" s="3" t="s">
        <v>132</v>
      </c>
    </row>
    <row r="40" spans="3:16">
      <c r="F40" s="3">
        <v>6.9786999999999996E-4</v>
      </c>
      <c r="G40" s="3">
        <v>5.5974900000000001E-4</v>
      </c>
      <c r="H40" s="3">
        <v>8.59726E-4</v>
      </c>
      <c r="J40" s="3">
        <f>F40*F40*100000</f>
        <v>4.8702253689999989E-2</v>
      </c>
      <c r="K40" s="3">
        <f t="shared" ref="K40:L40" si="3">G40*G40*100000</f>
        <v>3.1331894300099999E-2</v>
      </c>
      <c r="L40" s="3">
        <f t="shared" si="3"/>
        <v>7.3912879507600004E-2</v>
      </c>
      <c r="O40" s="3">
        <v>28260</v>
      </c>
    </row>
    <row r="41" spans="3:16">
      <c r="O41" s="3">
        <v>10</v>
      </c>
    </row>
    <row r="42" spans="3:16">
      <c r="F42" s="3">
        <v>6.2186800000000003E-4</v>
      </c>
      <c r="G42" s="3">
        <v>5.3242600000000001E-4</v>
      </c>
      <c r="H42" s="3">
        <v>7.2202900000000001E-4</v>
      </c>
      <c r="J42" s="3">
        <f>F42*F42*100000</f>
        <v>3.86719809424E-2</v>
      </c>
      <c r="K42" s="3">
        <f t="shared" ref="K42:L42" si="4">G42*G42*100000</f>
        <v>2.8347744547600001E-2</v>
      </c>
      <c r="L42" s="3">
        <f t="shared" si="4"/>
        <v>5.21325876841E-2</v>
      </c>
    </row>
    <row r="400" spans="6:8">
      <c r="F400" s="4">
        <f>SUM(F1:F399)</f>
        <v>2.4075938256018789E-3</v>
      </c>
      <c r="G400" s="4">
        <f t="shared" ref="G400:H400" si="5">SUM(G1:G399)</f>
        <v>2.6604480000000002E-3</v>
      </c>
      <c r="H400" s="4">
        <f t="shared" si="5"/>
        <v>3.4788579999999996E-3</v>
      </c>
    </row>
    <row r="401" spans="6:8">
      <c r="F401" s="3">
        <f>F400*F400</f>
        <v>5.7965080290762903E-6</v>
      </c>
      <c r="G401" s="3">
        <f t="shared" ref="G401:H401" si="6">G400*G400</f>
        <v>7.0779835607040008E-6</v>
      </c>
      <c r="H401" s="3">
        <f t="shared" si="6"/>
        <v>1.2102452984163997E-5</v>
      </c>
    </row>
  </sheetData>
  <phoneticPr fontId="4" type="noConversion"/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79F45-50C2-4745-9FD1-02A711CE5E92}">
  <dimension ref="A1:N74"/>
  <sheetViews>
    <sheetView topLeftCell="A43" zoomScale="99" zoomScaleNormal="99" zoomScalePageLayoutView="99" workbookViewId="0">
      <selection activeCell="H69" sqref="H69:J73"/>
    </sheetView>
  </sheetViews>
  <sheetFormatPr baseColWidth="10" defaultColWidth="10.83203125" defaultRowHeight="15"/>
  <cols>
    <col min="1" max="1" width="16.5" style="23" customWidth="1"/>
    <col min="2" max="2" width="16" style="23" customWidth="1"/>
    <col min="3" max="3" width="10.83203125" style="23"/>
    <col min="4" max="4" width="13.1640625" style="35" customWidth="1"/>
    <col min="5" max="6" width="12" style="23" bestFit="1" customWidth="1"/>
    <col min="7" max="7" width="7.33203125" style="23" customWidth="1"/>
    <col min="8" max="8" width="11" style="23" customWidth="1"/>
    <col min="9" max="11" width="10.83203125" style="23"/>
    <col min="12" max="12" width="12.83203125" style="23" bestFit="1" customWidth="1"/>
    <col min="13" max="16384" width="10.83203125" style="23"/>
  </cols>
  <sheetData>
    <row r="1" spans="1:14" s="29" customFormat="1" ht="16">
      <c r="A1" s="31" t="s">
        <v>0</v>
      </c>
      <c r="B1" s="16" t="s">
        <v>770</v>
      </c>
      <c r="C1" s="16" t="s">
        <v>771</v>
      </c>
      <c r="D1" s="16" t="s">
        <v>772</v>
      </c>
      <c r="E1" s="16" t="s">
        <v>773</v>
      </c>
      <c r="F1" s="16" t="s">
        <v>774</v>
      </c>
      <c r="G1" s="16" t="s">
        <v>8</v>
      </c>
      <c r="H1" s="16" t="s">
        <v>9</v>
      </c>
      <c r="I1" s="16" t="s">
        <v>775</v>
      </c>
      <c r="J1" s="16" t="s">
        <v>10</v>
      </c>
      <c r="K1" s="41"/>
      <c r="L1" s="41"/>
      <c r="M1" s="41"/>
      <c r="N1" s="32"/>
    </row>
    <row r="2" spans="1:14">
      <c r="A2" s="20" t="s">
        <v>2184</v>
      </c>
      <c r="B2" s="20" t="s">
        <v>2185</v>
      </c>
      <c r="C2" s="20" t="s">
        <v>2186</v>
      </c>
      <c r="D2" s="33">
        <v>3.5385704175513094E-5</v>
      </c>
      <c r="E2" s="20">
        <v>4.1480000000000003E-5</v>
      </c>
      <c r="F2" s="20">
        <v>1.8260000000000001E-5</v>
      </c>
      <c r="G2" s="20" t="s">
        <v>16</v>
      </c>
      <c r="H2" s="20" t="s">
        <v>657</v>
      </c>
      <c r="I2" s="20" t="s">
        <v>657</v>
      </c>
      <c r="J2" s="20" t="s">
        <v>17</v>
      </c>
      <c r="K2" s="23">
        <v>1</v>
      </c>
      <c r="L2" s="33">
        <f>K2/28260</f>
        <v>3.5385704175513094E-5</v>
      </c>
    </row>
    <row r="3" spans="1:14">
      <c r="A3" s="20" t="s">
        <v>2184</v>
      </c>
      <c r="B3" s="20" t="s">
        <v>2187</v>
      </c>
      <c r="C3" s="20" t="s">
        <v>2188</v>
      </c>
      <c r="D3" s="33">
        <v>3.5385704175513094E-5</v>
      </c>
      <c r="E3" s="20">
        <v>0</v>
      </c>
      <c r="F3" s="20">
        <v>4.0609999999999997E-6</v>
      </c>
      <c r="G3" s="20" t="s">
        <v>657</v>
      </c>
      <c r="H3" s="20" t="s">
        <v>657</v>
      </c>
      <c r="I3" s="20" t="s">
        <v>657</v>
      </c>
      <c r="J3" s="20" t="s">
        <v>17</v>
      </c>
      <c r="K3" s="23">
        <v>1</v>
      </c>
      <c r="L3" s="33">
        <f t="shared" ref="L3:L5" si="0">K3/28260</f>
        <v>3.5385704175513094E-5</v>
      </c>
    </row>
    <row r="4" spans="1:14">
      <c r="A4" s="20" t="s">
        <v>2184</v>
      </c>
      <c r="B4" s="20" t="s">
        <v>2189</v>
      </c>
      <c r="C4" s="20" t="s">
        <v>2190</v>
      </c>
      <c r="D4" s="33">
        <v>3.5385704175513094E-5</v>
      </c>
      <c r="E4" s="20">
        <v>1.7900000000000001E-5</v>
      </c>
      <c r="F4" s="20">
        <v>8.1210000000000007E-6</v>
      </c>
      <c r="G4" s="20" t="s">
        <v>657</v>
      </c>
      <c r="H4" s="20" t="s">
        <v>657</v>
      </c>
      <c r="I4" s="20" t="s">
        <v>657</v>
      </c>
      <c r="J4" s="20" t="s">
        <v>17</v>
      </c>
      <c r="K4" s="23">
        <v>1</v>
      </c>
      <c r="L4" s="33">
        <f t="shared" si="0"/>
        <v>3.5385704175513094E-5</v>
      </c>
    </row>
    <row r="5" spans="1:14">
      <c r="A5" s="20" t="s">
        <v>2184</v>
      </c>
      <c r="B5" s="20" t="s">
        <v>2191</v>
      </c>
      <c r="C5" s="20" t="s">
        <v>2192</v>
      </c>
      <c r="D5" s="33">
        <v>3.5385704175513094E-5</v>
      </c>
      <c r="E5" s="20">
        <v>2.4680000000000001E-5</v>
      </c>
      <c r="F5" s="20">
        <v>9.798E-6</v>
      </c>
      <c r="G5" s="20" t="s">
        <v>673</v>
      </c>
      <c r="H5" s="20" t="s">
        <v>673</v>
      </c>
      <c r="I5" s="20" t="s">
        <v>657</v>
      </c>
      <c r="J5" s="20" t="s">
        <v>17</v>
      </c>
      <c r="K5" s="23">
        <v>1</v>
      </c>
      <c r="L5" s="33">
        <f t="shared" si="0"/>
        <v>3.5385704175513094E-5</v>
      </c>
    </row>
    <row r="6" spans="1:14">
      <c r="A6" s="20" t="s">
        <v>2184</v>
      </c>
      <c r="B6" s="20" t="s">
        <v>2193</v>
      </c>
      <c r="C6" s="20" t="s">
        <v>2194</v>
      </c>
      <c r="D6" s="24" t="s">
        <v>779</v>
      </c>
      <c r="E6" s="20">
        <v>1.3169999999999999E-5</v>
      </c>
      <c r="F6" s="20">
        <v>5.5339999999999999E-6</v>
      </c>
      <c r="G6" s="20" t="s">
        <v>657</v>
      </c>
      <c r="H6" s="20" t="s">
        <v>657</v>
      </c>
      <c r="I6" s="20" t="s">
        <v>657</v>
      </c>
      <c r="J6" s="20" t="s">
        <v>17</v>
      </c>
    </row>
    <row r="7" spans="1:14">
      <c r="A7" s="20" t="s">
        <v>2184</v>
      </c>
      <c r="B7" s="20" t="s">
        <v>2195</v>
      </c>
      <c r="C7" s="20" t="s">
        <v>2196</v>
      </c>
      <c r="D7" s="24" t="s">
        <v>779</v>
      </c>
      <c r="E7" s="24" t="s">
        <v>779</v>
      </c>
      <c r="F7" s="24" t="s">
        <v>779</v>
      </c>
      <c r="G7" s="20" t="s">
        <v>16</v>
      </c>
      <c r="H7" s="20" t="s">
        <v>657</v>
      </c>
      <c r="I7" s="20" t="s">
        <v>673</v>
      </c>
      <c r="J7" s="20" t="s">
        <v>17</v>
      </c>
    </row>
    <row r="8" spans="1:14">
      <c r="A8" s="20" t="s">
        <v>2184</v>
      </c>
      <c r="B8" s="20" t="s">
        <v>2197</v>
      </c>
      <c r="C8" s="20" t="s">
        <v>2198</v>
      </c>
      <c r="D8" s="24" t="s">
        <v>779</v>
      </c>
      <c r="E8" s="20">
        <v>0</v>
      </c>
      <c r="F8" s="20">
        <v>4.0779999999999997E-6</v>
      </c>
      <c r="G8" s="20" t="s">
        <v>16</v>
      </c>
      <c r="H8" s="20" t="s">
        <v>657</v>
      </c>
      <c r="I8" s="20" t="s">
        <v>657</v>
      </c>
      <c r="J8" s="20" t="s">
        <v>17</v>
      </c>
    </row>
    <row r="9" spans="1:14">
      <c r="A9" s="20" t="s">
        <v>2184</v>
      </c>
      <c r="B9" s="20" t="s">
        <v>2199</v>
      </c>
      <c r="C9" s="20" t="s">
        <v>2200</v>
      </c>
      <c r="D9" s="24" t="s">
        <v>779</v>
      </c>
      <c r="E9" s="20">
        <v>8.9660000000000002E-6</v>
      </c>
      <c r="F9" s="20">
        <v>4.0640000000000004E-6</v>
      </c>
      <c r="G9" s="20" t="s">
        <v>16</v>
      </c>
      <c r="H9" s="20" t="s">
        <v>657</v>
      </c>
      <c r="I9" s="20" t="s">
        <v>657</v>
      </c>
      <c r="J9" s="20" t="s">
        <v>17</v>
      </c>
    </row>
    <row r="10" spans="1:14">
      <c r="A10" s="20" t="s">
        <v>2184</v>
      </c>
      <c r="B10" s="20" t="s">
        <v>2201</v>
      </c>
      <c r="C10" s="20" t="s">
        <v>2202</v>
      </c>
      <c r="D10" s="24" t="s">
        <v>779</v>
      </c>
      <c r="E10" s="24" t="s">
        <v>779</v>
      </c>
      <c r="F10" s="24" t="s">
        <v>779</v>
      </c>
      <c r="G10" s="20" t="s">
        <v>16</v>
      </c>
      <c r="H10" s="20" t="s">
        <v>657</v>
      </c>
      <c r="I10" s="20" t="s">
        <v>673</v>
      </c>
      <c r="J10" s="20" t="s">
        <v>17</v>
      </c>
    </row>
    <row r="11" spans="1:14">
      <c r="A11" s="20" t="s">
        <v>2184</v>
      </c>
      <c r="B11" s="20" t="s">
        <v>2203</v>
      </c>
      <c r="C11" s="20" t="s">
        <v>2204</v>
      </c>
      <c r="D11" s="24" t="s">
        <v>779</v>
      </c>
      <c r="E11" s="24" t="s">
        <v>779</v>
      </c>
      <c r="F11" s="24" t="s">
        <v>779</v>
      </c>
      <c r="G11" s="20" t="s">
        <v>20</v>
      </c>
      <c r="H11" s="20" t="s">
        <v>657</v>
      </c>
      <c r="I11" s="20" t="s">
        <v>673</v>
      </c>
      <c r="J11" s="20" t="s">
        <v>17</v>
      </c>
    </row>
    <row r="12" spans="1:14">
      <c r="A12" s="20" t="s">
        <v>2184</v>
      </c>
      <c r="B12" s="20" t="s">
        <v>2205</v>
      </c>
      <c r="C12" s="20" t="s">
        <v>161</v>
      </c>
      <c r="D12" s="24" t="s">
        <v>779</v>
      </c>
      <c r="E12" s="20">
        <v>0</v>
      </c>
      <c r="F12" s="20">
        <v>4.0609999999999997E-6</v>
      </c>
      <c r="G12" s="20" t="s">
        <v>16</v>
      </c>
      <c r="H12" s="20" t="s">
        <v>657</v>
      </c>
      <c r="I12" s="20" t="s">
        <v>657</v>
      </c>
      <c r="J12" s="20" t="s">
        <v>17</v>
      </c>
    </row>
    <row r="13" spans="1:14">
      <c r="A13" s="20" t="s">
        <v>2184</v>
      </c>
      <c r="B13" s="20" t="s">
        <v>2206</v>
      </c>
      <c r="C13" s="20" t="s">
        <v>2207</v>
      </c>
      <c r="D13" s="24" t="s">
        <v>779</v>
      </c>
      <c r="E13" s="20">
        <v>8.9509999999999995E-6</v>
      </c>
      <c r="F13" s="20">
        <v>8.1210000000000007E-6</v>
      </c>
      <c r="G13" s="20" t="s">
        <v>16</v>
      </c>
      <c r="H13" s="20" t="s">
        <v>657</v>
      </c>
      <c r="I13" s="20" t="s">
        <v>657</v>
      </c>
      <c r="J13" s="20" t="s">
        <v>17</v>
      </c>
    </row>
    <row r="14" spans="1:14">
      <c r="A14" s="20" t="s">
        <v>2184</v>
      </c>
      <c r="B14" s="20" t="s">
        <v>2208</v>
      </c>
      <c r="C14" s="20" t="s">
        <v>2209</v>
      </c>
      <c r="D14" s="24" t="s">
        <v>779</v>
      </c>
      <c r="E14" s="20">
        <v>7.8930000000000005E-5</v>
      </c>
      <c r="F14" s="20">
        <v>1.2990000000000001E-4</v>
      </c>
      <c r="G14" s="20" t="s">
        <v>16</v>
      </c>
      <c r="H14" s="20" t="s">
        <v>657</v>
      </c>
      <c r="I14" s="20" t="s">
        <v>657</v>
      </c>
      <c r="J14" s="20" t="s">
        <v>17</v>
      </c>
      <c r="M14" s="35"/>
      <c r="N14" s="35"/>
    </row>
    <row r="15" spans="1:14">
      <c r="A15" s="20" t="s">
        <v>2184</v>
      </c>
      <c r="B15" s="20" t="s">
        <v>2210</v>
      </c>
      <c r="C15" s="20" t="s">
        <v>2211</v>
      </c>
      <c r="D15" s="24" t="s">
        <v>779</v>
      </c>
      <c r="E15" s="24" t="s">
        <v>779</v>
      </c>
      <c r="F15" s="24" t="s">
        <v>779</v>
      </c>
      <c r="G15" s="20" t="s">
        <v>20</v>
      </c>
      <c r="H15" s="20" t="s">
        <v>657</v>
      </c>
      <c r="I15" s="20" t="s">
        <v>673</v>
      </c>
      <c r="J15" s="20" t="s">
        <v>144</v>
      </c>
    </row>
    <row r="16" spans="1:14">
      <c r="A16" s="20" t="s">
        <v>2184</v>
      </c>
      <c r="B16" s="20" t="s">
        <v>2212</v>
      </c>
      <c r="C16" s="20" t="s">
        <v>2213</v>
      </c>
      <c r="D16" s="24" t="s">
        <v>779</v>
      </c>
      <c r="E16" s="20">
        <v>3.9459999999999998E-5</v>
      </c>
      <c r="F16" s="20">
        <v>2.5259999999999999E-5</v>
      </c>
      <c r="G16" s="20" t="s">
        <v>16</v>
      </c>
      <c r="H16" s="20" t="s">
        <v>657</v>
      </c>
      <c r="I16" s="20" t="s">
        <v>657</v>
      </c>
      <c r="J16" s="20" t="s">
        <v>17</v>
      </c>
    </row>
    <row r="17" spans="1:10">
      <c r="A17" s="20" t="s">
        <v>2184</v>
      </c>
      <c r="B17" s="20" t="s">
        <v>2214</v>
      </c>
      <c r="C17" s="20" t="s">
        <v>2215</v>
      </c>
      <c r="D17" s="24" t="s">
        <v>779</v>
      </c>
      <c r="E17" s="20">
        <v>1.791E-5</v>
      </c>
      <c r="F17" s="20">
        <v>8.1270000000000003E-6</v>
      </c>
      <c r="G17" s="20" t="s">
        <v>16</v>
      </c>
      <c r="H17" s="20" t="s">
        <v>657</v>
      </c>
      <c r="I17" s="20" t="s">
        <v>657</v>
      </c>
      <c r="J17" s="20" t="s">
        <v>17</v>
      </c>
    </row>
    <row r="18" spans="1:10">
      <c r="A18" s="20" t="s">
        <v>2184</v>
      </c>
      <c r="B18" s="20" t="s">
        <v>2216</v>
      </c>
      <c r="C18" s="20" t="s">
        <v>2217</v>
      </c>
      <c r="D18" s="24" t="s">
        <v>779</v>
      </c>
      <c r="E18" s="20">
        <v>2.368E-5</v>
      </c>
      <c r="F18" s="20">
        <v>1.011E-4</v>
      </c>
      <c r="G18" s="20" t="s">
        <v>16</v>
      </c>
      <c r="H18" s="20" t="s">
        <v>657</v>
      </c>
      <c r="I18" s="20" t="s">
        <v>657</v>
      </c>
      <c r="J18" s="20" t="s">
        <v>17</v>
      </c>
    </row>
    <row r="19" spans="1:10">
      <c r="A19" s="20" t="s">
        <v>2184</v>
      </c>
      <c r="B19" s="20" t="s">
        <v>2218</v>
      </c>
      <c r="C19" s="20" t="s">
        <v>2219</v>
      </c>
      <c r="D19" s="24" t="s">
        <v>779</v>
      </c>
      <c r="E19" s="24" t="s">
        <v>779</v>
      </c>
      <c r="F19" s="24" t="s">
        <v>779</v>
      </c>
      <c r="G19" s="20" t="s">
        <v>20</v>
      </c>
      <c r="H19" s="20" t="s">
        <v>657</v>
      </c>
      <c r="I19" s="20" t="s">
        <v>673</v>
      </c>
      <c r="J19" s="20" t="s">
        <v>17</v>
      </c>
    </row>
    <row r="20" spans="1:10">
      <c r="A20" s="20" t="s">
        <v>2184</v>
      </c>
      <c r="B20" s="20" t="s">
        <v>2218</v>
      </c>
      <c r="C20" s="20" t="s">
        <v>2220</v>
      </c>
      <c r="D20" s="24" t="s">
        <v>779</v>
      </c>
      <c r="E20" s="20">
        <v>9.0089999999999996E-6</v>
      </c>
      <c r="F20" s="20">
        <v>8.1459999999999996E-6</v>
      </c>
      <c r="G20" s="20" t="s">
        <v>16</v>
      </c>
      <c r="H20" s="20" t="s">
        <v>657</v>
      </c>
      <c r="I20" s="20" t="s">
        <v>657</v>
      </c>
      <c r="J20" s="20" t="s">
        <v>17</v>
      </c>
    </row>
    <row r="21" spans="1:10">
      <c r="A21" s="20" t="s">
        <v>2184</v>
      </c>
      <c r="B21" s="20" t="s">
        <v>2221</v>
      </c>
      <c r="C21" s="20" t="s">
        <v>2222</v>
      </c>
      <c r="D21" s="24" t="s">
        <v>779</v>
      </c>
      <c r="E21" s="24" t="s">
        <v>779</v>
      </c>
      <c r="F21" s="24" t="s">
        <v>779</v>
      </c>
      <c r="G21" s="20" t="s">
        <v>16</v>
      </c>
      <c r="H21" s="20" t="s">
        <v>657</v>
      </c>
      <c r="I21" s="20" t="s">
        <v>673</v>
      </c>
      <c r="J21" s="20" t="s">
        <v>17</v>
      </c>
    </row>
    <row r="22" spans="1:10">
      <c r="A22" s="20" t="s">
        <v>2184</v>
      </c>
      <c r="B22" s="20" t="s">
        <v>2221</v>
      </c>
      <c r="C22" s="20" t="s">
        <v>2223</v>
      </c>
      <c r="D22" s="24" t="s">
        <v>779</v>
      </c>
      <c r="E22" s="20">
        <v>3.5979999999999998E-5</v>
      </c>
      <c r="F22" s="20">
        <v>1.0170000000000001E-4</v>
      </c>
      <c r="G22" s="20" t="s">
        <v>16</v>
      </c>
      <c r="H22" s="20" t="s">
        <v>657</v>
      </c>
      <c r="I22" s="20" t="s">
        <v>657</v>
      </c>
      <c r="J22" s="20" t="s">
        <v>17</v>
      </c>
    </row>
    <row r="23" spans="1:10">
      <c r="A23" s="20" t="s">
        <v>2184</v>
      </c>
      <c r="B23" s="20" t="s">
        <v>2224</v>
      </c>
      <c r="C23" s="20" t="s">
        <v>2225</v>
      </c>
      <c r="D23" s="24" t="s">
        <v>779</v>
      </c>
      <c r="E23" s="24" t="s">
        <v>779</v>
      </c>
      <c r="F23" s="24" t="s">
        <v>779</v>
      </c>
      <c r="G23" s="20" t="s">
        <v>16</v>
      </c>
      <c r="H23" s="20" t="s">
        <v>657</v>
      </c>
      <c r="I23" s="20" t="s">
        <v>673</v>
      </c>
      <c r="J23" s="20" t="s">
        <v>17</v>
      </c>
    </row>
    <row r="24" spans="1:10">
      <c r="A24" s="20" t="s">
        <v>2184</v>
      </c>
      <c r="B24" s="20" t="s">
        <v>2226</v>
      </c>
      <c r="C24" s="20" t="s">
        <v>2227</v>
      </c>
      <c r="D24" s="24" t="s">
        <v>779</v>
      </c>
      <c r="E24" s="24" t="s">
        <v>779</v>
      </c>
      <c r="F24" s="24" t="s">
        <v>779</v>
      </c>
      <c r="G24" s="20" t="s">
        <v>16</v>
      </c>
      <c r="H24" s="20" t="s">
        <v>657</v>
      </c>
      <c r="I24" s="20" t="s">
        <v>673</v>
      </c>
      <c r="J24" s="20" t="s">
        <v>17</v>
      </c>
    </row>
    <row r="25" spans="1:10">
      <c r="A25" s="20" t="s">
        <v>2184</v>
      </c>
      <c r="B25" s="20" t="s">
        <v>2228</v>
      </c>
      <c r="C25" s="20" t="s">
        <v>2229</v>
      </c>
      <c r="D25" s="24" t="s">
        <v>779</v>
      </c>
      <c r="E25" s="20">
        <v>3.9579999999999997E-5</v>
      </c>
      <c r="F25" s="20">
        <v>4.6959999999999998E-5</v>
      </c>
      <c r="G25" s="20" t="s">
        <v>16</v>
      </c>
      <c r="H25" s="20" t="s">
        <v>657</v>
      </c>
      <c r="I25" s="20" t="s">
        <v>657</v>
      </c>
      <c r="J25" s="20" t="s">
        <v>17</v>
      </c>
    </row>
    <row r="26" spans="1:10">
      <c r="A26" s="20" t="s">
        <v>2184</v>
      </c>
      <c r="B26" s="20" t="s">
        <v>1544</v>
      </c>
      <c r="C26" s="20" t="s">
        <v>1545</v>
      </c>
      <c r="D26" s="24" t="s">
        <v>779</v>
      </c>
      <c r="E26" s="20">
        <v>0</v>
      </c>
      <c r="F26" s="20">
        <v>1.218E-5</v>
      </c>
      <c r="G26" s="20" t="s">
        <v>16</v>
      </c>
      <c r="H26" s="20" t="s">
        <v>657</v>
      </c>
      <c r="I26" s="20" t="s">
        <v>657</v>
      </c>
      <c r="J26" s="20" t="s">
        <v>17</v>
      </c>
    </row>
    <row r="27" spans="1:10">
      <c r="A27" s="20" t="s">
        <v>2184</v>
      </c>
      <c r="B27" s="20" t="s">
        <v>2230</v>
      </c>
      <c r="C27" s="20" t="s">
        <v>695</v>
      </c>
      <c r="D27" s="24" t="s">
        <v>779</v>
      </c>
      <c r="E27" s="20">
        <v>0</v>
      </c>
      <c r="F27" s="20">
        <v>1.218E-5</v>
      </c>
      <c r="G27" s="20" t="s">
        <v>16</v>
      </c>
      <c r="H27" s="20" t="s">
        <v>657</v>
      </c>
      <c r="I27" s="20" t="s">
        <v>657</v>
      </c>
      <c r="J27" s="20" t="s">
        <v>17</v>
      </c>
    </row>
    <row r="28" spans="1:10">
      <c r="A28" s="20" t="s">
        <v>2184</v>
      </c>
      <c r="B28" s="20" t="s">
        <v>2231</v>
      </c>
      <c r="C28" s="20" t="s">
        <v>2232</v>
      </c>
      <c r="D28" s="24" t="s">
        <v>779</v>
      </c>
      <c r="E28" s="24" t="s">
        <v>779</v>
      </c>
      <c r="F28" s="24" t="s">
        <v>779</v>
      </c>
      <c r="G28" s="20" t="s">
        <v>16</v>
      </c>
      <c r="H28" s="20" t="s">
        <v>657</v>
      </c>
      <c r="I28" s="20" t="s">
        <v>673</v>
      </c>
      <c r="J28" s="20" t="s">
        <v>17</v>
      </c>
    </row>
    <row r="29" spans="1:10">
      <c r="A29" s="20" t="s">
        <v>2184</v>
      </c>
      <c r="B29" s="20" t="s">
        <v>2233</v>
      </c>
      <c r="C29" s="20" t="s">
        <v>2234</v>
      </c>
      <c r="D29" s="24" t="s">
        <v>779</v>
      </c>
      <c r="E29" s="24" t="s">
        <v>779</v>
      </c>
      <c r="F29" s="24" t="s">
        <v>779</v>
      </c>
      <c r="G29" s="20" t="s">
        <v>16</v>
      </c>
      <c r="H29" s="20" t="s">
        <v>657</v>
      </c>
      <c r="I29" s="20" t="s">
        <v>673</v>
      </c>
      <c r="J29" s="20" t="s">
        <v>17</v>
      </c>
    </row>
    <row r="30" spans="1:10">
      <c r="A30" s="20" t="s">
        <v>2184</v>
      </c>
      <c r="B30" s="20" t="s">
        <v>2235</v>
      </c>
      <c r="C30" s="20" t="s">
        <v>2236</v>
      </c>
      <c r="D30" s="24" t="s">
        <v>779</v>
      </c>
      <c r="E30" s="20">
        <v>8.952E-6</v>
      </c>
      <c r="F30" s="20">
        <v>8.1219999999999995E-6</v>
      </c>
      <c r="G30" s="20" t="s">
        <v>16</v>
      </c>
      <c r="H30" s="20" t="s">
        <v>657</v>
      </c>
      <c r="I30" s="20" t="s">
        <v>657</v>
      </c>
      <c r="J30" s="20" t="s">
        <v>17</v>
      </c>
    </row>
    <row r="31" spans="1:10">
      <c r="A31" s="20" t="s">
        <v>2184</v>
      </c>
      <c r="B31" s="20" t="s">
        <v>2237</v>
      </c>
      <c r="C31" s="20" t="s">
        <v>2238</v>
      </c>
      <c r="D31" s="24" t="s">
        <v>779</v>
      </c>
      <c r="E31" s="20">
        <v>1.791E-5</v>
      </c>
      <c r="F31" s="20">
        <v>8.1219999999999995E-6</v>
      </c>
      <c r="G31" s="20" t="s">
        <v>20</v>
      </c>
      <c r="H31" s="20" t="s">
        <v>657</v>
      </c>
      <c r="I31" s="20" t="s">
        <v>657</v>
      </c>
      <c r="J31" s="20" t="s">
        <v>144</v>
      </c>
    </row>
    <row r="32" spans="1:10">
      <c r="A32" s="20" t="s">
        <v>2184</v>
      </c>
      <c r="B32" s="20" t="s">
        <v>2239</v>
      </c>
      <c r="C32" s="20" t="s">
        <v>2240</v>
      </c>
      <c r="D32" s="24" t="s">
        <v>779</v>
      </c>
      <c r="E32" s="20">
        <v>0</v>
      </c>
      <c r="F32" s="20">
        <v>4.4669999999999998E-5</v>
      </c>
      <c r="G32" s="20" t="s">
        <v>16</v>
      </c>
      <c r="H32" s="20" t="s">
        <v>657</v>
      </c>
      <c r="I32" s="20" t="s">
        <v>657</v>
      </c>
      <c r="J32" s="20" t="s">
        <v>17</v>
      </c>
    </row>
    <row r="33" spans="1:10">
      <c r="A33" s="20" t="s">
        <v>2184</v>
      </c>
      <c r="B33" s="20" t="s">
        <v>2241</v>
      </c>
      <c r="C33" s="20" t="s">
        <v>2242</v>
      </c>
      <c r="D33" s="24" t="s">
        <v>779</v>
      </c>
      <c r="E33" s="24" t="s">
        <v>779</v>
      </c>
      <c r="F33" s="24" t="s">
        <v>779</v>
      </c>
      <c r="G33" s="20" t="s">
        <v>16</v>
      </c>
      <c r="H33" s="20" t="s">
        <v>657</v>
      </c>
      <c r="I33" s="20" t="s">
        <v>673</v>
      </c>
      <c r="J33" s="20" t="s">
        <v>17</v>
      </c>
    </row>
    <row r="34" spans="1:10">
      <c r="A34" s="20" t="s">
        <v>2184</v>
      </c>
      <c r="B34" s="20" t="s">
        <v>39</v>
      </c>
      <c r="C34" s="20" t="s">
        <v>2243</v>
      </c>
      <c r="D34" s="24" t="s">
        <v>779</v>
      </c>
      <c r="E34" s="24" t="s">
        <v>779</v>
      </c>
      <c r="F34" s="24" t="s">
        <v>779</v>
      </c>
      <c r="G34" s="20" t="s">
        <v>20</v>
      </c>
      <c r="H34" s="20" t="s">
        <v>657</v>
      </c>
      <c r="I34" s="20" t="s">
        <v>673</v>
      </c>
      <c r="J34" s="20" t="s">
        <v>17</v>
      </c>
    </row>
    <row r="35" spans="1:10">
      <c r="A35" s="20" t="s">
        <v>2184</v>
      </c>
      <c r="B35" s="20" t="s">
        <v>39</v>
      </c>
      <c r="C35" s="20" t="s">
        <v>2244</v>
      </c>
      <c r="D35" s="24" t="s">
        <v>779</v>
      </c>
      <c r="E35" s="20">
        <v>3.947E-5</v>
      </c>
      <c r="F35" s="20">
        <v>1.804E-5</v>
      </c>
      <c r="G35" s="20" t="s">
        <v>16</v>
      </c>
      <c r="H35" s="20" t="s">
        <v>657</v>
      </c>
      <c r="I35" s="20" t="s">
        <v>657</v>
      </c>
      <c r="J35" s="20" t="s">
        <v>17</v>
      </c>
    </row>
    <row r="36" spans="1:10">
      <c r="A36" s="20" t="s">
        <v>2184</v>
      </c>
      <c r="B36" s="20" t="s">
        <v>2245</v>
      </c>
      <c r="C36" s="20" t="s">
        <v>2246</v>
      </c>
      <c r="D36" s="24" t="s">
        <v>779</v>
      </c>
      <c r="E36" s="20">
        <v>8.9549999999999998E-6</v>
      </c>
      <c r="F36" s="20">
        <v>4.0620000000000002E-6</v>
      </c>
      <c r="G36" s="20" t="s">
        <v>16</v>
      </c>
      <c r="H36" s="20" t="s">
        <v>657</v>
      </c>
      <c r="I36" s="20" t="s">
        <v>657</v>
      </c>
      <c r="J36" s="20" t="s">
        <v>17</v>
      </c>
    </row>
    <row r="37" spans="1:10">
      <c r="A37" s="20" t="s">
        <v>2184</v>
      </c>
      <c r="B37" s="20" t="s">
        <v>2247</v>
      </c>
      <c r="C37" s="20" t="s">
        <v>2248</v>
      </c>
      <c r="D37" s="24" t="s">
        <v>779</v>
      </c>
      <c r="E37" s="24" t="s">
        <v>779</v>
      </c>
      <c r="F37" s="24" t="s">
        <v>779</v>
      </c>
      <c r="G37" s="20" t="s">
        <v>16</v>
      </c>
      <c r="H37" s="20" t="s">
        <v>657</v>
      </c>
      <c r="I37" s="20" t="s">
        <v>673</v>
      </c>
      <c r="J37" s="20" t="s">
        <v>17</v>
      </c>
    </row>
    <row r="38" spans="1:10">
      <c r="A38" s="20" t="s">
        <v>2184</v>
      </c>
      <c r="B38" s="20" t="s">
        <v>2249</v>
      </c>
      <c r="C38" s="20" t="s">
        <v>2250</v>
      </c>
      <c r="D38" s="24" t="s">
        <v>779</v>
      </c>
      <c r="E38" s="20">
        <v>1.5800000000000001E-5</v>
      </c>
      <c r="F38" s="20">
        <v>7.2189999999999998E-6</v>
      </c>
      <c r="G38" s="20" t="s">
        <v>16</v>
      </c>
      <c r="H38" s="20" t="s">
        <v>657</v>
      </c>
      <c r="I38" s="20" t="s">
        <v>657</v>
      </c>
      <c r="J38" s="20" t="s">
        <v>17</v>
      </c>
    </row>
    <row r="39" spans="1:10">
      <c r="A39" s="20" t="s">
        <v>2184</v>
      </c>
      <c r="B39" s="20" t="s">
        <v>2251</v>
      </c>
      <c r="C39" s="20" t="s">
        <v>2252</v>
      </c>
      <c r="D39" s="24" t="s">
        <v>779</v>
      </c>
      <c r="E39" s="20">
        <v>8.9549999999999998E-6</v>
      </c>
      <c r="F39" s="20">
        <v>4.0620000000000002E-6</v>
      </c>
      <c r="G39" s="20" t="s">
        <v>16</v>
      </c>
      <c r="H39" s="20" t="s">
        <v>657</v>
      </c>
      <c r="I39" s="20" t="s">
        <v>657</v>
      </c>
      <c r="J39" s="20" t="s">
        <v>17</v>
      </c>
    </row>
    <row r="40" spans="1:10">
      <c r="A40" s="20" t="s">
        <v>2184</v>
      </c>
      <c r="B40" s="20" t="s">
        <v>2253</v>
      </c>
      <c r="C40" s="20" t="s">
        <v>1587</v>
      </c>
      <c r="D40" s="24" t="s">
        <v>779</v>
      </c>
      <c r="E40" s="24" t="s">
        <v>779</v>
      </c>
      <c r="F40" s="24" t="s">
        <v>779</v>
      </c>
      <c r="G40" s="20" t="s">
        <v>16</v>
      </c>
      <c r="H40" s="20" t="s">
        <v>20</v>
      </c>
      <c r="I40" s="20" t="s">
        <v>673</v>
      </c>
      <c r="J40" s="20" t="s">
        <v>17</v>
      </c>
    </row>
    <row r="41" spans="1:10">
      <c r="A41" s="20" t="s">
        <v>2184</v>
      </c>
      <c r="B41" s="20" t="s">
        <v>2254</v>
      </c>
      <c r="C41" s="20" t="s">
        <v>2255</v>
      </c>
      <c r="D41" s="24" t="s">
        <v>779</v>
      </c>
      <c r="E41" s="24" t="s">
        <v>779</v>
      </c>
      <c r="F41" s="24" t="s">
        <v>779</v>
      </c>
      <c r="G41" s="20" t="s">
        <v>16</v>
      </c>
      <c r="H41" s="20" t="s">
        <v>20</v>
      </c>
      <c r="I41" s="20" t="s">
        <v>673</v>
      </c>
      <c r="J41" s="20" t="s">
        <v>17</v>
      </c>
    </row>
    <row r="42" spans="1:10">
      <c r="A42" s="20" t="s">
        <v>2184</v>
      </c>
      <c r="B42" s="20" t="s">
        <v>2256</v>
      </c>
      <c r="C42" s="20" t="s">
        <v>2257</v>
      </c>
      <c r="D42" s="24" t="s">
        <v>779</v>
      </c>
      <c r="E42" s="24" t="s">
        <v>779</v>
      </c>
      <c r="F42" s="24" t="s">
        <v>779</v>
      </c>
      <c r="G42" s="20" t="s">
        <v>16</v>
      </c>
      <c r="H42" s="20" t="s">
        <v>20</v>
      </c>
      <c r="I42" s="20" t="s">
        <v>673</v>
      </c>
      <c r="J42" s="20" t="s">
        <v>17</v>
      </c>
    </row>
    <row r="43" spans="1:10">
      <c r="A43" s="20" t="s">
        <v>2184</v>
      </c>
      <c r="B43" s="20" t="s">
        <v>2258</v>
      </c>
      <c r="C43" s="20" t="s">
        <v>2259</v>
      </c>
      <c r="D43" s="24" t="s">
        <v>779</v>
      </c>
      <c r="E43" s="24" t="s">
        <v>779</v>
      </c>
      <c r="F43" s="24" t="s">
        <v>779</v>
      </c>
      <c r="G43" s="20" t="s">
        <v>16</v>
      </c>
      <c r="H43" s="20" t="s">
        <v>20</v>
      </c>
      <c r="I43" s="20" t="s">
        <v>673</v>
      </c>
      <c r="J43" s="20" t="s">
        <v>17</v>
      </c>
    </row>
    <row r="44" spans="1:10">
      <c r="A44" s="20" t="s">
        <v>2184</v>
      </c>
      <c r="B44" s="20" t="s">
        <v>2260</v>
      </c>
      <c r="C44" s="20" t="s">
        <v>2261</v>
      </c>
      <c r="D44" s="24" t="s">
        <v>779</v>
      </c>
      <c r="E44" s="20">
        <v>7.8909999999999995E-6</v>
      </c>
      <c r="F44" s="20">
        <v>7.2139999999999999E-6</v>
      </c>
      <c r="G44" s="20" t="s">
        <v>16</v>
      </c>
      <c r="H44" s="20" t="s">
        <v>20</v>
      </c>
      <c r="I44" s="20" t="s">
        <v>657</v>
      </c>
      <c r="J44" s="20" t="s">
        <v>17</v>
      </c>
    </row>
    <row r="45" spans="1:10">
      <c r="A45" s="20" t="s">
        <v>2184</v>
      </c>
      <c r="B45" s="20" t="s">
        <v>2262</v>
      </c>
      <c r="C45" s="20" t="s">
        <v>2263</v>
      </c>
      <c r="D45" s="24" t="s">
        <v>779</v>
      </c>
      <c r="E45" s="20">
        <v>2.6849999999999999E-5</v>
      </c>
      <c r="F45" s="20">
        <v>1.218E-5</v>
      </c>
      <c r="G45" s="20" t="s">
        <v>16</v>
      </c>
      <c r="H45" s="20" t="s">
        <v>20</v>
      </c>
      <c r="I45" s="20" t="s">
        <v>657</v>
      </c>
      <c r="J45" s="20" t="s">
        <v>17</v>
      </c>
    </row>
    <row r="46" spans="1:10">
      <c r="A46" s="20" t="s">
        <v>2184</v>
      </c>
      <c r="B46" s="20" t="s">
        <v>2264</v>
      </c>
      <c r="C46" s="20" t="s">
        <v>2265</v>
      </c>
      <c r="D46" s="24" t="s">
        <v>779</v>
      </c>
      <c r="E46" s="20">
        <v>0</v>
      </c>
      <c r="F46" s="20">
        <v>4.0629999999999999E-6</v>
      </c>
      <c r="G46" s="20" t="s">
        <v>16</v>
      </c>
      <c r="H46" s="20" t="s">
        <v>20</v>
      </c>
      <c r="I46" s="20" t="s">
        <v>657</v>
      </c>
      <c r="J46" s="20" t="s">
        <v>17</v>
      </c>
    </row>
    <row r="47" spans="1:10">
      <c r="A47" s="20" t="s">
        <v>2184</v>
      </c>
      <c r="B47" s="20" t="s">
        <v>39</v>
      </c>
      <c r="C47" s="20" t="s">
        <v>2266</v>
      </c>
      <c r="D47" s="24" t="s">
        <v>779</v>
      </c>
      <c r="E47" s="24" t="s">
        <v>779</v>
      </c>
      <c r="F47" s="24" t="s">
        <v>779</v>
      </c>
      <c r="G47" s="20" t="s">
        <v>16</v>
      </c>
      <c r="H47" s="20" t="s">
        <v>20</v>
      </c>
      <c r="I47" s="20" t="s">
        <v>673</v>
      </c>
      <c r="J47" s="20" t="s">
        <v>17</v>
      </c>
    </row>
    <row r="48" spans="1:10">
      <c r="A48" s="20" t="s">
        <v>2184</v>
      </c>
      <c r="B48" s="20" t="s">
        <v>39</v>
      </c>
      <c r="C48" s="20" t="s">
        <v>2267</v>
      </c>
      <c r="D48" s="24" t="s">
        <v>779</v>
      </c>
      <c r="E48" s="24" t="s">
        <v>779</v>
      </c>
      <c r="F48" s="24" t="s">
        <v>779</v>
      </c>
      <c r="G48" s="20" t="s">
        <v>16</v>
      </c>
      <c r="H48" s="20" t="s">
        <v>20</v>
      </c>
      <c r="I48" s="20" t="s">
        <v>673</v>
      </c>
      <c r="J48" s="20" t="s">
        <v>17</v>
      </c>
    </row>
    <row r="49" spans="1:11">
      <c r="A49" s="20" t="s">
        <v>2184</v>
      </c>
      <c r="B49" s="20" t="s">
        <v>2268</v>
      </c>
      <c r="C49" s="20" t="s">
        <v>2269</v>
      </c>
      <c r="D49" s="24" t="s">
        <v>779</v>
      </c>
      <c r="E49" s="20">
        <v>8.9530000000000005E-6</v>
      </c>
      <c r="F49" s="20">
        <v>4.0629999999999999E-6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1">
      <c r="A50" s="20" t="s">
        <v>2184</v>
      </c>
      <c r="B50" s="20" t="s">
        <v>2270</v>
      </c>
      <c r="C50" s="20" t="s">
        <v>2271</v>
      </c>
      <c r="D50" s="24" t="s">
        <v>779</v>
      </c>
      <c r="E50" s="20">
        <v>0</v>
      </c>
      <c r="F50" s="20">
        <v>2.4369999999999999E-5</v>
      </c>
      <c r="G50" s="20" t="s">
        <v>20</v>
      </c>
      <c r="H50" s="20" t="s">
        <v>20</v>
      </c>
      <c r="I50" s="20" t="s">
        <v>657</v>
      </c>
      <c r="J50" s="20" t="s">
        <v>17</v>
      </c>
    </row>
    <row r="51" spans="1:11">
      <c r="A51" s="20" t="s">
        <v>2184</v>
      </c>
      <c r="B51" s="20" t="s">
        <v>2272</v>
      </c>
      <c r="C51" s="20" t="s">
        <v>2273</v>
      </c>
      <c r="D51" s="24" t="s">
        <v>779</v>
      </c>
      <c r="E51" s="20">
        <v>1.791E-5</v>
      </c>
      <c r="F51" s="20">
        <v>8.123E-6</v>
      </c>
      <c r="G51" s="20" t="s">
        <v>20</v>
      </c>
      <c r="H51" s="20" t="s">
        <v>20</v>
      </c>
      <c r="I51" s="20" t="s">
        <v>657</v>
      </c>
      <c r="J51" s="20" t="s">
        <v>17</v>
      </c>
    </row>
    <row r="52" spans="1:11">
      <c r="A52" s="20" t="s">
        <v>2184</v>
      </c>
      <c r="B52" s="20" t="s">
        <v>2274</v>
      </c>
      <c r="C52" s="20" t="s">
        <v>2275</v>
      </c>
      <c r="D52" s="24" t="s">
        <v>779</v>
      </c>
      <c r="E52" s="20">
        <v>6.6619999999999996E-5</v>
      </c>
      <c r="F52" s="20">
        <v>3.2289999999999997E-5</v>
      </c>
      <c r="G52" s="20" t="s">
        <v>20</v>
      </c>
      <c r="H52" s="20" t="s">
        <v>20</v>
      </c>
      <c r="I52" s="20" t="s">
        <v>657</v>
      </c>
      <c r="J52" s="20" t="s">
        <v>17</v>
      </c>
    </row>
    <row r="53" spans="1:11">
      <c r="A53" s="20" t="s">
        <v>2184</v>
      </c>
      <c r="B53" s="20" t="s">
        <v>2276</v>
      </c>
      <c r="C53" s="20" t="s">
        <v>2277</v>
      </c>
      <c r="D53" s="24" t="s">
        <v>779</v>
      </c>
      <c r="E53" s="20">
        <v>0</v>
      </c>
      <c r="F53" s="20">
        <v>1.0339999999999999E-5</v>
      </c>
      <c r="G53" s="20" t="s">
        <v>20</v>
      </c>
      <c r="H53" s="20" t="s">
        <v>20</v>
      </c>
      <c r="I53" s="20" t="s">
        <v>657</v>
      </c>
      <c r="J53" s="20" t="s">
        <v>17</v>
      </c>
    </row>
    <row r="54" spans="1:11">
      <c r="A54" s="20" t="s">
        <v>2184</v>
      </c>
      <c r="B54" s="20" t="s">
        <v>2278</v>
      </c>
      <c r="C54" s="20" t="s">
        <v>2279</v>
      </c>
      <c r="D54" s="24" t="s">
        <v>779</v>
      </c>
      <c r="E54" s="20">
        <v>0</v>
      </c>
      <c r="F54" s="20">
        <v>4.0609999999999997E-6</v>
      </c>
      <c r="G54" s="20" t="s">
        <v>20</v>
      </c>
      <c r="H54" s="20" t="s">
        <v>20</v>
      </c>
      <c r="I54" s="20" t="s">
        <v>657</v>
      </c>
      <c r="J54" s="20" t="s">
        <v>17</v>
      </c>
    </row>
    <row r="55" spans="1:11">
      <c r="A55" s="20" t="s">
        <v>2184</v>
      </c>
      <c r="B55" s="20" t="s">
        <v>2280</v>
      </c>
      <c r="C55" s="20" t="s">
        <v>2281</v>
      </c>
      <c r="D55" s="24" t="s">
        <v>779</v>
      </c>
      <c r="E55" s="20">
        <v>0</v>
      </c>
      <c r="F55" s="20">
        <v>4.0640000000000004E-6</v>
      </c>
      <c r="G55" s="20" t="s">
        <v>20</v>
      </c>
      <c r="H55" s="20" t="s">
        <v>20</v>
      </c>
      <c r="I55" s="20" t="s">
        <v>657</v>
      </c>
      <c r="J55" s="20" t="s">
        <v>17</v>
      </c>
    </row>
    <row r="56" spans="1:11">
      <c r="A56" s="20" t="s">
        <v>2184</v>
      </c>
      <c r="B56" s="20" t="s">
        <v>2282</v>
      </c>
      <c r="C56" s="20" t="s">
        <v>2283</v>
      </c>
      <c r="D56" s="24" t="s">
        <v>779</v>
      </c>
      <c r="E56" s="20">
        <v>8.9719999999999998E-6</v>
      </c>
      <c r="F56" s="20">
        <v>4.0659999999999997E-6</v>
      </c>
      <c r="G56" s="20" t="s">
        <v>20</v>
      </c>
      <c r="H56" s="20" t="s">
        <v>20</v>
      </c>
      <c r="I56" s="20" t="s">
        <v>657</v>
      </c>
      <c r="J56" s="20" t="s">
        <v>17</v>
      </c>
    </row>
    <row r="57" spans="1:11">
      <c r="A57" s="20" t="s">
        <v>2184</v>
      </c>
      <c r="B57" s="20" t="s">
        <v>39</v>
      </c>
      <c r="C57" s="20" t="s">
        <v>2284</v>
      </c>
      <c r="D57" s="24" t="s">
        <v>779</v>
      </c>
      <c r="E57" s="20">
        <v>0</v>
      </c>
      <c r="F57" s="20">
        <v>7.2400000000000001E-6</v>
      </c>
      <c r="G57" s="20" t="s">
        <v>20</v>
      </c>
      <c r="H57" s="20" t="s">
        <v>20</v>
      </c>
      <c r="I57" s="20" t="s">
        <v>657</v>
      </c>
      <c r="J57" s="20" t="s">
        <v>144</v>
      </c>
      <c r="K57" s="42" t="s">
        <v>109</v>
      </c>
    </row>
    <row r="58" spans="1:11">
      <c r="A58" s="20" t="s">
        <v>2184</v>
      </c>
      <c r="B58" s="20" t="s">
        <v>39</v>
      </c>
      <c r="C58" s="20" t="s">
        <v>2285</v>
      </c>
      <c r="D58" s="24" t="s">
        <v>779</v>
      </c>
      <c r="E58" s="20">
        <v>0</v>
      </c>
      <c r="F58" s="20">
        <v>4.0609999999999997E-6</v>
      </c>
      <c r="G58" s="20" t="s">
        <v>20</v>
      </c>
      <c r="H58" s="20" t="s">
        <v>20</v>
      </c>
      <c r="I58" s="20" t="s">
        <v>657</v>
      </c>
      <c r="J58" s="20" t="s">
        <v>144</v>
      </c>
      <c r="K58" s="42" t="s">
        <v>109</v>
      </c>
    </row>
    <row r="59" spans="1:11">
      <c r="A59" s="20" t="s">
        <v>2184</v>
      </c>
      <c r="B59" s="20" t="s">
        <v>39</v>
      </c>
      <c r="C59" s="20" t="s">
        <v>2286</v>
      </c>
      <c r="D59" s="24" t="s">
        <v>779</v>
      </c>
      <c r="E59" s="20">
        <v>8.9649999999999997E-6</v>
      </c>
      <c r="F59" s="20">
        <v>4.0640000000000004E-6</v>
      </c>
      <c r="G59" s="20" t="s">
        <v>20</v>
      </c>
      <c r="H59" s="20" t="s">
        <v>20</v>
      </c>
      <c r="I59" s="20" t="s">
        <v>657</v>
      </c>
      <c r="J59" s="20" t="s">
        <v>144</v>
      </c>
      <c r="K59" s="42" t="s">
        <v>116</v>
      </c>
    </row>
    <row r="60" spans="1:11">
      <c r="A60" s="20" t="s">
        <v>2184</v>
      </c>
      <c r="B60" s="20" t="s">
        <v>39</v>
      </c>
      <c r="C60" s="20" t="s">
        <v>2287</v>
      </c>
      <c r="D60" s="24" t="s">
        <v>779</v>
      </c>
      <c r="E60" s="20">
        <v>8.9509999999999995E-6</v>
      </c>
      <c r="F60" s="20">
        <v>8.1210000000000007E-6</v>
      </c>
      <c r="G60" s="20" t="s">
        <v>20</v>
      </c>
      <c r="H60" s="20" t="s">
        <v>20</v>
      </c>
      <c r="I60" s="20" t="s">
        <v>657</v>
      </c>
      <c r="J60" s="20" t="s">
        <v>144</v>
      </c>
      <c r="K60" s="42" t="s">
        <v>116</v>
      </c>
    </row>
    <row r="61" spans="1:11">
      <c r="A61" s="20" t="s">
        <v>2184</v>
      </c>
      <c r="B61" s="20" t="s">
        <v>39</v>
      </c>
      <c r="C61" s="20" t="s">
        <v>2288</v>
      </c>
      <c r="D61" s="24" t="s">
        <v>779</v>
      </c>
      <c r="E61" s="20">
        <v>0</v>
      </c>
      <c r="F61" s="20">
        <v>4.0749999999999999E-6</v>
      </c>
      <c r="G61" s="20" t="s">
        <v>20</v>
      </c>
      <c r="H61" s="20" t="s">
        <v>20</v>
      </c>
      <c r="I61" s="20" t="s">
        <v>657</v>
      </c>
      <c r="J61" s="20" t="s">
        <v>144</v>
      </c>
      <c r="K61" s="42" t="s">
        <v>116</v>
      </c>
    </row>
    <row r="62" spans="1:11">
      <c r="A62" s="20" t="s">
        <v>2184</v>
      </c>
      <c r="B62" s="20" t="s">
        <v>39</v>
      </c>
      <c r="C62" s="20" t="s">
        <v>2289</v>
      </c>
      <c r="D62" s="24" t="s">
        <v>779</v>
      </c>
      <c r="E62" s="20">
        <v>8.9539999999999993E-6</v>
      </c>
      <c r="F62" s="20">
        <v>4.0620000000000002E-6</v>
      </c>
      <c r="G62" s="20" t="s">
        <v>20</v>
      </c>
      <c r="H62" s="20" t="s">
        <v>20</v>
      </c>
      <c r="I62" s="20" t="s">
        <v>657</v>
      </c>
      <c r="J62" s="20" t="s">
        <v>144</v>
      </c>
      <c r="K62" s="42" t="s">
        <v>116</v>
      </c>
    </row>
    <row r="63" spans="1:11">
      <c r="A63" s="20" t="s">
        <v>2184</v>
      </c>
      <c r="B63" s="20" t="s">
        <v>39</v>
      </c>
      <c r="C63" s="20" t="s">
        <v>2290</v>
      </c>
      <c r="D63" s="24" t="s">
        <v>779</v>
      </c>
      <c r="E63" s="20">
        <v>0</v>
      </c>
      <c r="F63" s="20">
        <v>4.0620000000000002E-6</v>
      </c>
      <c r="G63" s="20" t="s">
        <v>20</v>
      </c>
      <c r="H63" s="20" t="s">
        <v>20</v>
      </c>
      <c r="I63" s="20" t="s">
        <v>657</v>
      </c>
      <c r="J63" s="20" t="s">
        <v>144</v>
      </c>
      <c r="K63" s="42" t="s">
        <v>116</v>
      </c>
    </row>
    <row r="64" spans="1:11">
      <c r="A64" s="20" t="s">
        <v>2184</v>
      </c>
      <c r="B64" s="20" t="s">
        <v>39</v>
      </c>
      <c r="C64" s="20" t="s">
        <v>2291</v>
      </c>
      <c r="D64" s="24" t="s">
        <v>779</v>
      </c>
      <c r="E64" s="20">
        <v>6.1500000000000004E-5</v>
      </c>
      <c r="F64" s="20">
        <v>3.7419999999999997E-5</v>
      </c>
      <c r="G64" s="20" t="s">
        <v>20</v>
      </c>
      <c r="H64" s="20" t="s">
        <v>20</v>
      </c>
      <c r="I64" s="20" t="s">
        <v>657</v>
      </c>
      <c r="J64" s="20" t="s">
        <v>144</v>
      </c>
      <c r="K64" s="42" t="s">
        <v>116</v>
      </c>
    </row>
    <row r="65" spans="1:12">
      <c r="A65" s="20"/>
      <c r="B65" s="20"/>
      <c r="C65" s="20"/>
      <c r="D65" s="23"/>
      <c r="K65" s="23">
        <f>SUM(K2:K18)</f>
        <v>4</v>
      </c>
    </row>
    <row r="66" spans="1:12">
      <c r="C66" s="25" t="s">
        <v>769</v>
      </c>
      <c r="D66" s="26">
        <f>SUM(D2:D64)</f>
        <v>1.4154281670205238E-4</v>
      </c>
      <c r="E66" s="26">
        <f t="shared" ref="E66:F66" si="1">SUM(E2:E64)</f>
        <v>6.8530400000000008E-4</v>
      </c>
      <c r="F66" s="26">
        <f t="shared" si="1"/>
        <v>7.9388699999999985E-4</v>
      </c>
      <c r="K66" s="27" t="s">
        <v>129</v>
      </c>
      <c r="L66" s="27" t="s">
        <v>130</v>
      </c>
    </row>
    <row r="67" spans="1:12">
      <c r="D67" s="23"/>
      <c r="K67" s="28">
        <v>111718</v>
      </c>
      <c r="L67" s="28">
        <v>246270</v>
      </c>
    </row>
    <row r="68" spans="1:12">
      <c r="K68" s="28">
        <f>K67*E66</f>
        <v>76.560792272000015</v>
      </c>
      <c r="L68" s="28">
        <f>L67*F66</f>
        <v>195.51055148999995</v>
      </c>
    </row>
    <row r="69" spans="1:12">
      <c r="D69" s="20">
        <v>1.41543E-4</v>
      </c>
      <c r="E69" s="20">
        <v>3.8566999999999999E-5</v>
      </c>
      <c r="F69" s="20">
        <v>3.6236599999999998E-4</v>
      </c>
      <c r="H69" s="30">
        <f>D69*D69*100000</f>
        <v>2.0034420849E-3</v>
      </c>
      <c r="I69" s="30">
        <f t="shared" ref="I69:J69" si="2">E69*E69*100000</f>
        <v>1.4874134889999999E-4</v>
      </c>
      <c r="J69" s="30">
        <f t="shared" si="2"/>
        <v>1.3130911795599998E-2</v>
      </c>
      <c r="K69" s="27" t="s">
        <v>131</v>
      </c>
      <c r="L69" s="27"/>
    </row>
    <row r="70" spans="1:12">
      <c r="D70" s="20"/>
      <c r="E70" s="20"/>
      <c r="F70" s="20"/>
      <c r="H70" s="30"/>
      <c r="I70" s="30"/>
      <c r="J70" s="30"/>
      <c r="K70" s="28" t="s">
        <v>132</v>
      </c>
      <c r="L70" s="28"/>
    </row>
    <row r="71" spans="1:12">
      <c r="D71" s="20">
        <v>6.8923499999999996E-4</v>
      </c>
      <c r="E71" s="20">
        <v>5.4397099999999997E-4</v>
      </c>
      <c r="F71" s="20">
        <v>8.6135200000000002E-4</v>
      </c>
      <c r="H71" s="30">
        <f>D71*D71*100000</f>
        <v>4.7504488522499992E-2</v>
      </c>
      <c r="I71" s="30">
        <f t="shared" ref="I71:J71" si="3">E71*E71*100000</f>
        <v>2.9590444884099999E-2</v>
      </c>
      <c r="J71" s="30">
        <f t="shared" si="3"/>
        <v>7.4192726790399996E-2</v>
      </c>
      <c r="K71" s="28">
        <v>28260</v>
      </c>
      <c r="L71" s="28"/>
    </row>
    <row r="72" spans="1:12">
      <c r="D72" s="20"/>
      <c r="E72" s="20"/>
      <c r="F72" s="20"/>
      <c r="H72" s="30"/>
      <c r="I72" s="30"/>
      <c r="J72" s="30"/>
      <c r="K72" s="23">
        <v>4</v>
      </c>
    </row>
    <row r="73" spans="1:12">
      <c r="D73" s="20">
        <v>7.9587400000000002E-4</v>
      </c>
      <c r="E73" s="20">
        <v>6.88384E-4</v>
      </c>
      <c r="F73" s="20">
        <v>9.1537900000000002E-4</v>
      </c>
      <c r="H73" s="30">
        <f>D73*D73*100000</f>
        <v>6.3341542387599994E-2</v>
      </c>
      <c r="I73" s="30">
        <f t="shared" ref="I73:J73" si="4">E73*E73*100000</f>
        <v>4.7387253145600002E-2</v>
      </c>
      <c r="J73" s="30">
        <f t="shared" si="4"/>
        <v>8.3791871364100004E-2</v>
      </c>
    </row>
    <row r="74" spans="1:12">
      <c r="D74" s="20"/>
      <c r="E74" s="20"/>
      <c r="F74" s="20"/>
    </row>
  </sheetData>
  <phoneticPr fontId="4" type="noConversion"/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4F030-2E59-6E4A-A08E-D296CD0A5F94}">
  <dimension ref="A1:P1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8" style="3" customWidth="1"/>
    <col min="3" max="3" width="14.5" style="3" customWidth="1"/>
    <col min="4" max="4" width="10.83203125" style="3"/>
    <col min="5" max="5" width="8.5" style="3" customWidth="1"/>
    <col min="6" max="8" width="12" style="3" bestFit="1" customWidth="1"/>
    <col min="9" max="9" width="10.83203125" style="3"/>
    <col min="10" max="10" width="17" style="3" customWidth="1"/>
    <col min="11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2293</v>
      </c>
      <c r="B2" s="3" t="s">
        <v>2294</v>
      </c>
      <c r="C2" s="3" t="s">
        <v>2295</v>
      </c>
      <c r="D2" s="3" t="s">
        <v>20</v>
      </c>
      <c r="E2" s="3">
        <v>1</v>
      </c>
      <c r="F2" s="4">
        <f t="shared" ref="F2:F12" si="0">E2/28260</f>
        <v>3.5385704175513094E-5</v>
      </c>
      <c r="G2" s="3">
        <v>2.0109999999999999E-5</v>
      </c>
      <c r="H2" s="3">
        <v>9.2480000000000002E-6</v>
      </c>
      <c r="L2" s="3" t="s">
        <v>25</v>
      </c>
    </row>
    <row r="3" spans="1:13">
      <c r="A3" s="3" t="s">
        <v>2293</v>
      </c>
      <c r="B3" s="3" t="s">
        <v>2296</v>
      </c>
      <c r="C3" s="3" t="s">
        <v>2297</v>
      </c>
      <c r="D3" s="3" t="s">
        <v>20</v>
      </c>
      <c r="E3" s="3">
        <v>1</v>
      </c>
      <c r="F3" s="4">
        <f t="shared" si="0"/>
        <v>3.5385704175513094E-5</v>
      </c>
      <c r="L3" s="3" t="s">
        <v>25</v>
      </c>
    </row>
    <row r="4" spans="1:13">
      <c r="A4" s="3" t="s">
        <v>2293</v>
      </c>
      <c r="B4" s="3" t="s">
        <v>2298</v>
      </c>
      <c r="C4" s="3" t="s">
        <v>2299</v>
      </c>
      <c r="D4" s="3" t="s">
        <v>20</v>
      </c>
      <c r="E4" s="3">
        <v>1</v>
      </c>
      <c r="F4" s="4">
        <f t="shared" si="0"/>
        <v>3.5385704175513094E-5</v>
      </c>
      <c r="L4" s="3" t="s">
        <v>36</v>
      </c>
    </row>
    <row r="5" spans="1:13">
      <c r="A5" s="3" t="s">
        <v>2293</v>
      </c>
      <c r="B5" s="3" t="s">
        <v>39</v>
      </c>
      <c r="C5" s="3" t="s">
        <v>2300</v>
      </c>
      <c r="D5" s="3" t="s">
        <v>20</v>
      </c>
      <c r="E5" s="3">
        <v>1</v>
      </c>
      <c r="F5" s="4">
        <f t="shared" si="0"/>
        <v>3.5385704175513094E-5</v>
      </c>
      <c r="L5" s="3" t="s">
        <v>41</v>
      </c>
    </row>
    <row r="6" spans="1:13">
      <c r="A6" s="3" t="s">
        <v>2293</v>
      </c>
      <c r="B6" s="3" t="s">
        <v>2301</v>
      </c>
      <c r="C6" s="3" t="s">
        <v>2302</v>
      </c>
      <c r="D6" s="3" t="s">
        <v>20</v>
      </c>
      <c r="E6" s="3">
        <v>2</v>
      </c>
      <c r="F6" s="4">
        <f t="shared" si="0"/>
        <v>7.0771408351026188E-5</v>
      </c>
      <c r="G6" s="3">
        <v>1.9700000000000001E-5</v>
      </c>
      <c r="H6" s="3">
        <v>9.0850000000000003E-6</v>
      </c>
      <c r="L6" s="3" t="s">
        <v>25</v>
      </c>
    </row>
    <row r="7" spans="1:13">
      <c r="A7" s="3" t="s">
        <v>2293</v>
      </c>
      <c r="B7" s="3" t="s">
        <v>2303</v>
      </c>
      <c r="C7" s="3" t="s">
        <v>2304</v>
      </c>
      <c r="D7" s="3" t="s">
        <v>20</v>
      </c>
      <c r="E7" s="3">
        <v>2</v>
      </c>
      <c r="F7" s="4">
        <f t="shared" si="0"/>
        <v>7.0771408351026188E-5</v>
      </c>
      <c r="L7" s="3" t="s">
        <v>25</v>
      </c>
    </row>
    <row r="8" spans="1:13">
      <c r="A8" s="3" t="s">
        <v>2293</v>
      </c>
      <c r="B8" s="3" t="s">
        <v>2305</v>
      </c>
      <c r="C8" s="3" t="s">
        <v>2306</v>
      </c>
      <c r="D8" s="3" t="s">
        <v>20</v>
      </c>
      <c r="E8" s="3">
        <v>3</v>
      </c>
      <c r="F8" s="4">
        <f t="shared" si="0"/>
        <v>1.0615711252653928E-4</v>
      </c>
      <c r="G8" s="3">
        <v>2.7909999999999999E-5</v>
      </c>
      <c r="H8" s="3">
        <v>1.279E-5</v>
      </c>
      <c r="I8" s="3" t="s">
        <v>16</v>
      </c>
      <c r="J8" s="3" t="s">
        <v>17</v>
      </c>
    </row>
    <row r="9" spans="1:13">
      <c r="A9" s="3" t="s">
        <v>2293</v>
      </c>
      <c r="B9" s="3" t="s">
        <v>2307</v>
      </c>
      <c r="C9" s="3" t="s">
        <v>2308</v>
      </c>
      <c r="D9" s="3" t="s">
        <v>20</v>
      </c>
      <c r="E9" s="3">
        <v>3</v>
      </c>
      <c r="F9" s="4">
        <f t="shared" si="0"/>
        <v>1.0615711252653928E-4</v>
      </c>
      <c r="G9" s="3">
        <v>6.2680000000000003E-5</v>
      </c>
      <c r="H9" s="3">
        <v>7.3109999999999996E-5</v>
      </c>
      <c r="J9" s="3" t="s">
        <v>2309</v>
      </c>
    </row>
    <row r="10" spans="1:13">
      <c r="A10" s="3" t="s">
        <v>2293</v>
      </c>
      <c r="B10" s="3" t="s">
        <v>39</v>
      </c>
      <c r="C10" s="3" t="s">
        <v>2310</v>
      </c>
      <c r="D10" s="3" t="s">
        <v>20</v>
      </c>
      <c r="E10" s="3">
        <v>3</v>
      </c>
      <c r="F10" s="4">
        <f t="shared" si="0"/>
        <v>1.0615711252653928E-4</v>
      </c>
      <c r="G10" s="3">
        <v>7.8999999999999996E-5</v>
      </c>
      <c r="H10" s="3">
        <v>3.167E-5</v>
      </c>
      <c r="L10" s="3" t="s">
        <v>41</v>
      </c>
      <c r="M10" s="11" t="s">
        <v>2311</v>
      </c>
    </row>
    <row r="11" spans="1:13">
      <c r="A11" s="3" t="s">
        <v>2293</v>
      </c>
      <c r="B11" s="3" t="s">
        <v>2312</v>
      </c>
      <c r="C11" s="3" t="s">
        <v>2313</v>
      </c>
      <c r="D11" s="3" t="s">
        <v>20</v>
      </c>
      <c r="E11" s="3">
        <v>9</v>
      </c>
      <c r="F11" s="4">
        <f t="shared" si="0"/>
        <v>3.1847133757961782E-4</v>
      </c>
      <c r="G11" s="3">
        <v>2.2169999999999999E-4</v>
      </c>
      <c r="H11" s="3">
        <v>1.0849999999999999E-4</v>
      </c>
      <c r="J11" s="3" t="s">
        <v>2309</v>
      </c>
    </row>
    <row r="12" spans="1:13">
      <c r="A12" s="3" t="s">
        <v>2293</v>
      </c>
      <c r="B12" s="3" t="s">
        <v>39</v>
      </c>
      <c r="C12" s="3" t="s">
        <v>2314</v>
      </c>
      <c r="D12" s="3" t="s">
        <v>2315</v>
      </c>
      <c r="E12" s="3">
        <v>11</v>
      </c>
      <c r="F12" s="4">
        <f t="shared" si="0"/>
        <v>3.8924274593064401E-4</v>
      </c>
      <c r="G12" s="3">
        <v>1.109E-4</v>
      </c>
      <c r="H12" s="3">
        <v>7.6050000000000005E-5</v>
      </c>
      <c r="I12" s="3" t="s">
        <v>16</v>
      </c>
      <c r="J12" s="3" t="s">
        <v>17</v>
      </c>
    </row>
    <row r="13" spans="1:13">
      <c r="A13" s="3" t="s">
        <v>2293</v>
      </c>
      <c r="B13" s="3" t="s">
        <v>2316</v>
      </c>
      <c r="C13" s="3" t="s">
        <v>2317</v>
      </c>
      <c r="G13" s="3">
        <v>0</v>
      </c>
      <c r="H13" s="3">
        <v>6.4700000000000001E-5</v>
      </c>
      <c r="I13" s="3" t="s">
        <v>16</v>
      </c>
      <c r="J13" s="3" t="s">
        <v>17</v>
      </c>
    </row>
    <row r="14" spans="1:13">
      <c r="A14" s="3" t="s">
        <v>2293</v>
      </c>
      <c r="B14" s="3" t="s">
        <v>2318</v>
      </c>
      <c r="C14" s="3" t="s">
        <v>2319</v>
      </c>
      <c r="G14" s="3">
        <v>0</v>
      </c>
      <c r="H14" s="3">
        <v>1.804E-5</v>
      </c>
      <c r="I14" s="3" t="s">
        <v>16</v>
      </c>
      <c r="J14" s="3" t="s">
        <v>17</v>
      </c>
    </row>
    <row r="15" spans="1:13">
      <c r="A15" s="3" t="s">
        <v>2293</v>
      </c>
      <c r="B15" s="3" t="s">
        <v>2320</v>
      </c>
      <c r="C15" s="3" t="s">
        <v>2321</v>
      </c>
      <c r="G15" s="3">
        <v>0</v>
      </c>
      <c r="H15" s="3">
        <v>4.0609999999999997E-6</v>
      </c>
      <c r="L15" s="3" t="s">
        <v>25</v>
      </c>
    </row>
    <row r="16" spans="1:13">
      <c r="A16" s="3" t="s">
        <v>2293</v>
      </c>
      <c r="B16" s="3" t="s">
        <v>2322</v>
      </c>
      <c r="C16" s="3" t="s">
        <v>2323</v>
      </c>
      <c r="G16" s="3">
        <v>0</v>
      </c>
      <c r="H16" s="3">
        <v>4.0620000000000002E-6</v>
      </c>
      <c r="L16" s="3" t="s">
        <v>25</v>
      </c>
    </row>
    <row r="17" spans="1:12">
      <c r="A17" s="3" t="s">
        <v>2293</v>
      </c>
      <c r="B17" s="3" t="s">
        <v>2324</v>
      </c>
      <c r="C17" s="3" t="s">
        <v>2325</v>
      </c>
      <c r="G17" s="3">
        <v>0</v>
      </c>
      <c r="H17" s="3">
        <v>8.1259999999999998E-6</v>
      </c>
      <c r="L17" s="3" t="s">
        <v>25</v>
      </c>
    </row>
    <row r="18" spans="1:12">
      <c r="A18" s="3" t="s">
        <v>2293</v>
      </c>
      <c r="B18" s="3" t="s">
        <v>2326</v>
      </c>
      <c r="C18" s="3" t="s">
        <v>2327</v>
      </c>
      <c r="G18" s="3">
        <v>0</v>
      </c>
      <c r="H18" s="3">
        <v>4.0810000000000004E-6</v>
      </c>
      <c r="L18" s="3" t="s">
        <v>25</v>
      </c>
    </row>
    <row r="19" spans="1:12">
      <c r="A19" s="3" t="s">
        <v>2293</v>
      </c>
      <c r="B19" s="3" t="s">
        <v>2328</v>
      </c>
      <c r="C19" s="3" t="s">
        <v>2329</v>
      </c>
      <c r="G19" s="3">
        <v>0</v>
      </c>
      <c r="H19" s="3">
        <v>3.2280000000000003E-5</v>
      </c>
      <c r="L19" s="3" t="s">
        <v>25</v>
      </c>
    </row>
    <row r="20" spans="1:12">
      <c r="A20" s="3" t="s">
        <v>2293</v>
      </c>
      <c r="B20" s="3" t="s">
        <v>2330</v>
      </c>
      <c r="C20" s="3" t="s">
        <v>2331</v>
      </c>
      <c r="G20" s="3">
        <v>8.9539999999999993E-6</v>
      </c>
      <c r="H20" s="3">
        <v>4.0609999999999997E-6</v>
      </c>
      <c r="I20" s="3" t="s">
        <v>16</v>
      </c>
    </row>
    <row r="21" spans="1:12">
      <c r="A21" s="3" t="s">
        <v>2293</v>
      </c>
      <c r="B21" s="3" t="s">
        <v>2332</v>
      </c>
      <c r="C21" s="3" t="s">
        <v>2333</v>
      </c>
      <c r="G21" s="3">
        <v>8.9539999999999993E-6</v>
      </c>
      <c r="H21" s="3">
        <v>4.0609999999999997E-6</v>
      </c>
      <c r="L21" s="3" t="s">
        <v>25</v>
      </c>
    </row>
    <row r="22" spans="1:12">
      <c r="A22" s="3" t="s">
        <v>2293</v>
      </c>
      <c r="B22" s="3" t="s">
        <v>2334</v>
      </c>
      <c r="C22" s="3" t="s">
        <v>2335</v>
      </c>
      <c r="G22" s="3">
        <v>9.2229999999999996E-6</v>
      </c>
      <c r="H22" s="3">
        <v>4.2880000000000003E-6</v>
      </c>
      <c r="L22" s="3" t="s">
        <v>25</v>
      </c>
    </row>
    <row r="23" spans="1:12">
      <c r="A23" s="3" t="s">
        <v>2293</v>
      </c>
      <c r="B23" s="3" t="s">
        <v>2336</v>
      </c>
      <c r="C23" s="3" t="s">
        <v>2337</v>
      </c>
      <c r="G23" s="3">
        <v>9.8530000000000004E-6</v>
      </c>
      <c r="H23" s="3">
        <v>4.5430000000000004E-6</v>
      </c>
      <c r="L23" s="3" t="s">
        <v>25</v>
      </c>
    </row>
    <row r="24" spans="1:12">
      <c r="A24" s="3" t="s">
        <v>2293</v>
      </c>
      <c r="B24" s="3" t="s">
        <v>39</v>
      </c>
      <c r="C24" s="3" t="s">
        <v>2338</v>
      </c>
      <c r="G24" s="3">
        <v>2.37E-5</v>
      </c>
      <c r="H24" s="3">
        <v>1.083E-5</v>
      </c>
      <c r="L24" s="3" t="s">
        <v>109</v>
      </c>
    </row>
    <row r="25" spans="1:12">
      <c r="A25" s="3" t="s">
        <v>2293</v>
      </c>
      <c r="B25" s="3" t="s">
        <v>2339</v>
      </c>
      <c r="C25" s="3" t="s">
        <v>2340</v>
      </c>
      <c r="G25" s="3">
        <v>6.669E-5</v>
      </c>
      <c r="H25" s="3">
        <v>3.2360000000000002E-5</v>
      </c>
      <c r="L25" s="3" t="s">
        <v>25</v>
      </c>
    </row>
    <row r="26" spans="1:12">
      <c r="A26" s="3" t="s">
        <v>2293</v>
      </c>
      <c r="B26" s="3" t="s">
        <v>2341</v>
      </c>
      <c r="C26" s="3" t="s">
        <v>2342</v>
      </c>
      <c r="J26" s="3" t="s">
        <v>2309</v>
      </c>
    </row>
    <row r="27" spans="1:12">
      <c r="A27" s="3" t="s">
        <v>2293</v>
      </c>
      <c r="B27" s="3" t="s">
        <v>2343</v>
      </c>
      <c r="C27" s="3" t="s">
        <v>2344</v>
      </c>
      <c r="I27" s="3" t="s">
        <v>16</v>
      </c>
      <c r="J27" s="3" t="s">
        <v>17</v>
      </c>
    </row>
    <row r="28" spans="1:12">
      <c r="A28" s="3" t="s">
        <v>2293</v>
      </c>
      <c r="B28" s="3" t="s">
        <v>2345</v>
      </c>
      <c r="C28" s="3" t="s">
        <v>2346</v>
      </c>
      <c r="I28" s="3" t="s">
        <v>16</v>
      </c>
    </row>
    <row r="29" spans="1:12">
      <c r="A29" s="3" t="s">
        <v>2293</v>
      </c>
      <c r="B29" s="3" t="s">
        <v>2347</v>
      </c>
      <c r="C29" s="3" t="s">
        <v>2348</v>
      </c>
      <c r="I29" s="3" t="s">
        <v>16</v>
      </c>
    </row>
    <row r="30" spans="1:12">
      <c r="A30" s="3" t="s">
        <v>2293</v>
      </c>
      <c r="B30" s="3" t="s">
        <v>2349</v>
      </c>
      <c r="C30" s="3" t="s">
        <v>2350</v>
      </c>
      <c r="I30" s="3" t="s">
        <v>16</v>
      </c>
    </row>
    <row r="31" spans="1:12">
      <c r="A31" s="3" t="s">
        <v>2293</v>
      </c>
      <c r="B31" s="3" t="s">
        <v>2351</v>
      </c>
      <c r="C31" s="3" t="s">
        <v>2352</v>
      </c>
      <c r="I31" s="3" t="s">
        <v>16</v>
      </c>
    </row>
    <row r="32" spans="1:12">
      <c r="A32" s="3" t="s">
        <v>2293</v>
      </c>
      <c r="B32" s="3" t="s">
        <v>2353</v>
      </c>
      <c r="C32" s="3" t="s">
        <v>2354</v>
      </c>
      <c r="I32" s="3" t="s">
        <v>16</v>
      </c>
    </row>
    <row r="33" spans="1:16">
      <c r="A33" s="3" t="s">
        <v>2293</v>
      </c>
      <c r="B33" s="3" t="s">
        <v>39</v>
      </c>
      <c r="C33" s="3" t="s">
        <v>2355</v>
      </c>
      <c r="I33" s="3" t="s">
        <v>16</v>
      </c>
    </row>
    <row r="34" spans="1:16">
      <c r="A34" s="3" t="s">
        <v>2293</v>
      </c>
      <c r="B34" s="3" t="s">
        <v>2356</v>
      </c>
      <c r="C34" s="3" t="s">
        <v>2357</v>
      </c>
      <c r="I34" s="3" t="s">
        <v>16</v>
      </c>
    </row>
    <row r="35" spans="1:16">
      <c r="A35" s="3" t="s">
        <v>2293</v>
      </c>
      <c r="B35" s="3" t="s">
        <v>2358</v>
      </c>
      <c r="C35" s="3" t="s">
        <v>2359</v>
      </c>
      <c r="I35" s="3" t="s">
        <v>16</v>
      </c>
    </row>
    <row r="36" spans="1:16">
      <c r="A36" s="3" t="s">
        <v>2293</v>
      </c>
      <c r="B36" s="3" t="s">
        <v>2360</v>
      </c>
      <c r="C36" s="3" t="s">
        <v>2361</v>
      </c>
      <c r="I36" s="3" t="s">
        <v>16</v>
      </c>
    </row>
    <row r="39" spans="1:16">
      <c r="M39" s="7" t="s">
        <v>128</v>
      </c>
      <c r="O39" s="6" t="s">
        <v>129</v>
      </c>
      <c r="P39" s="6" t="s">
        <v>130</v>
      </c>
    </row>
    <row r="40" spans="1:16">
      <c r="C40" s="6" t="s">
        <v>127</v>
      </c>
      <c r="E40" s="3">
        <f>SUM(E2:E36)</f>
        <v>37</v>
      </c>
      <c r="F40" s="3">
        <f t="shared" ref="F40:H40" si="1">SUM(F2:F36)</f>
        <v>1.3092710544939843E-3</v>
      </c>
      <c r="G40" s="3">
        <f t="shared" si="1"/>
        <v>6.6937400000000014E-4</v>
      </c>
      <c r="H40" s="3">
        <f t="shared" si="1"/>
        <v>5.1594599999999987E-4</v>
      </c>
      <c r="M40" s="8"/>
      <c r="O40" s="3">
        <v>126672</v>
      </c>
      <c r="P40" s="3">
        <v>277180</v>
      </c>
    </row>
    <row r="41" spans="1:16">
      <c r="O41" s="3">
        <f>O40*G40</f>
        <v>84.790943328000012</v>
      </c>
      <c r="P41" s="3">
        <f>P40*H40</f>
        <v>143.00991227999995</v>
      </c>
    </row>
    <row r="42" spans="1:16">
      <c r="O42" s="6" t="s">
        <v>131</v>
      </c>
    </row>
    <row r="43" spans="1:16">
      <c r="F43" s="3">
        <v>1.3092710000000001E-3</v>
      </c>
      <c r="G43" s="3">
        <v>9.2201000000000002E-4</v>
      </c>
      <c r="H43" s="3">
        <v>1.804211E-3</v>
      </c>
      <c r="J43" s="43">
        <f>F43*F43*100000</f>
        <v>0.17141905514410002</v>
      </c>
      <c r="K43" s="43">
        <f t="shared" ref="K43:L43" si="2">G43*G43*100000</f>
        <v>8.501024401E-2</v>
      </c>
      <c r="L43" s="43">
        <f t="shared" si="2"/>
        <v>0.32551773325209998</v>
      </c>
      <c r="O43" s="3" t="s">
        <v>2362</v>
      </c>
    </row>
    <row r="44" spans="1:16">
      <c r="O44" s="3">
        <v>28260</v>
      </c>
    </row>
    <row r="45" spans="1:16">
      <c r="F45" s="3">
        <v>6.7102399999999999E-4</v>
      </c>
      <c r="G45" s="3">
        <v>5.3602499999999998E-4</v>
      </c>
      <c r="H45" s="3">
        <v>8.2966599999999995E-4</v>
      </c>
      <c r="J45" s="43">
        <f>F45*F45*100000</f>
        <v>4.5027320857600001E-2</v>
      </c>
      <c r="K45" s="43">
        <f t="shared" ref="K45:L45" si="3">G45*G45*100000</f>
        <v>2.8732280062500001E-2</v>
      </c>
      <c r="L45" s="43">
        <f t="shared" si="3"/>
        <v>6.8834567155599991E-2</v>
      </c>
      <c r="O45" s="3">
        <v>37</v>
      </c>
    </row>
    <row r="47" spans="1:16">
      <c r="F47" s="3">
        <v>5.1590999999999996E-4</v>
      </c>
      <c r="G47" s="3">
        <v>4.3483600000000002E-4</v>
      </c>
      <c r="H47" s="3">
        <v>6.0770699999999997E-4</v>
      </c>
      <c r="J47" s="43">
        <f>F47*F47*100000</f>
        <v>2.6616312809999997E-2</v>
      </c>
      <c r="K47" s="43">
        <f t="shared" ref="K47:L47" si="4">G47*G47*100000</f>
        <v>1.8908234689600002E-2</v>
      </c>
      <c r="L47" s="43">
        <f t="shared" si="4"/>
        <v>3.6930779784899996E-2</v>
      </c>
    </row>
    <row r="100" spans="6:8">
      <c r="F100" s="4">
        <f>SUM(F1:F99)</f>
        <v>5.1147471089879682E-3</v>
      </c>
      <c r="G100" s="4">
        <f t="shared" ref="G100:H100" si="5">SUM(G1:G99)</f>
        <v>3.2316190000000002E-3</v>
      </c>
      <c r="H100" s="4">
        <f t="shared" si="5"/>
        <v>4.2734759999999991E-3</v>
      </c>
    </row>
    <row r="101" spans="6:8">
      <c r="F101" s="4">
        <f>F100*F100</f>
        <v>2.6160637988900777E-5</v>
      </c>
      <c r="G101" s="4">
        <f t="shared" ref="G101:H101" si="6">G100*G100</f>
        <v>1.0443361361161002E-5</v>
      </c>
      <c r="H101" s="4">
        <f t="shared" si="6"/>
        <v>1.8262597122575993E-5</v>
      </c>
    </row>
  </sheetData>
  <phoneticPr fontId="4" type="noConversion"/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E8B0D-4B34-7E42-8854-CB2E96FCE66B}">
  <dimension ref="A1:P101"/>
  <sheetViews>
    <sheetView workbookViewId="0">
      <selection activeCell="L32" sqref="L32"/>
    </sheetView>
  </sheetViews>
  <sheetFormatPr baseColWidth="10" defaultRowHeight="15"/>
  <cols>
    <col min="1" max="1" width="20.5" style="3" customWidth="1"/>
    <col min="2" max="2" width="18" style="3" customWidth="1"/>
    <col min="3" max="3" width="14.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2363</v>
      </c>
      <c r="B2" s="3" t="s">
        <v>2364</v>
      </c>
      <c r="C2" s="3" t="s">
        <v>2365</v>
      </c>
      <c r="D2" s="3" t="s">
        <v>20</v>
      </c>
      <c r="E2" s="3">
        <v>1</v>
      </c>
      <c r="F2" s="4">
        <f>E2/28260</f>
        <v>3.5385704175513094E-5</v>
      </c>
      <c r="G2" s="3">
        <v>1.7989999999999999E-5</v>
      </c>
      <c r="H2" s="3">
        <v>8.14E-6</v>
      </c>
      <c r="J2" s="3" t="s">
        <v>17</v>
      </c>
    </row>
    <row r="3" spans="1:12">
      <c r="A3" s="3" t="s">
        <v>2363</v>
      </c>
      <c r="B3" s="3" t="s">
        <v>2366</v>
      </c>
      <c r="C3" s="3" t="s">
        <v>2367</v>
      </c>
      <c r="D3" s="3" t="s">
        <v>20</v>
      </c>
      <c r="E3" s="3">
        <v>2</v>
      </c>
      <c r="F3" s="4">
        <f>E3/28260</f>
        <v>7.0771408351026188E-5</v>
      </c>
      <c r="G3" s="3">
        <v>5.0500000000000002E-4</v>
      </c>
      <c r="H3" s="3">
        <v>2.5970000000000002E-4</v>
      </c>
      <c r="I3" s="3" t="s">
        <v>20</v>
      </c>
      <c r="J3" s="3" t="s">
        <v>17</v>
      </c>
    </row>
    <row r="4" spans="1:12">
      <c r="A4" s="3" t="s">
        <v>2363</v>
      </c>
      <c r="B4" s="3" t="s">
        <v>2368</v>
      </c>
      <c r="C4" s="3" t="s">
        <v>2369</v>
      </c>
      <c r="D4" s="3" t="s">
        <v>311</v>
      </c>
      <c r="E4" s="3">
        <v>2</v>
      </c>
      <c r="F4" s="4">
        <f>E4/28260</f>
        <v>7.0771408351026188E-5</v>
      </c>
      <c r="J4" s="3" t="s">
        <v>17</v>
      </c>
    </row>
    <row r="5" spans="1:12">
      <c r="A5" s="3" t="s">
        <v>2363</v>
      </c>
      <c r="B5" s="3" t="s">
        <v>2370</v>
      </c>
      <c r="C5" s="3" t="s">
        <v>2371</v>
      </c>
      <c r="D5" s="3" t="s">
        <v>20</v>
      </c>
      <c r="E5" s="3">
        <v>3</v>
      </c>
      <c r="F5" s="4">
        <f>E5/28260</f>
        <v>1.0615711252653928E-4</v>
      </c>
      <c r="G5" s="3">
        <v>8.9959999999999999E-5</v>
      </c>
      <c r="H5" s="3">
        <v>4.07E-5</v>
      </c>
      <c r="J5" s="3" t="s">
        <v>17</v>
      </c>
      <c r="L5" s="3" t="s">
        <v>25</v>
      </c>
    </row>
    <row r="6" spans="1:12">
      <c r="A6" s="3" t="s">
        <v>2363</v>
      </c>
      <c r="B6" s="3" t="s">
        <v>2372</v>
      </c>
      <c r="C6" s="3" t="s">
        <v>2373</v>
      </c>
      <c r="G6" s="3">
        <v>1.5849999999999999E-5</v>
      </c>
      <c r="H6" s="3">
        <v>8.3129999999999999E-5</v>
      </c>
      <c r="J6" s="3" t="s">
        <v>144</v>
      </c>
    </row>
    <row r="7" spans="1:12">
      <c r="A7" s="3" t="s">
        <v>2363</v>
      </c>
      <c r="B7" s="3" t="s">
        <v>2374</v>
      </c>
      <c r="C7" s="3" t="s">
        <v>2375</v>
      </c>
      <c r="G7" s="3">
        <v>2.7350000000000001E-5</v>
      </c>
      <c r="H7" s="3">
        <v>1.2289999999999999E-5</v>
      </c>
      <c r="J7" s="3" t="s">
        <v>144</v>
      </c>
    </row>
    <row r="8" spans="1:12">
      <c r="A8" s="3" t="s">
        <v>2363</v>
      </c>
      <c r="B8" s="3" t="s">
        <v>2376</v>
      </c>
      <c r="C8" s="3" t="s">
        <v>2377</v>
      </c>
      <c r="J8" s="3" t="s">
        <v>17</v>
      </c>
    </row>
    <row r="9" spans="1:12">
      <c r="A9" s="3" t="s">
        <v>2363</v>
      </c>
      <c r="B9" s="3" t="s">
        <v>2378</v>
      </c>
      <c r="C9" s="3" t="s">
        <v>2379</v>
      </c>
      <c r="J9" s="3" t="s">
        <v>17</v>
      </c>
    </row>
    <row r="10" spans="1:12">
      <c r="A10" s="3" t="s">
        <v>2363</v>
      </c>
      <c r="B10" s="3" t="s">
        <v>2380</v>
      </c>
      <c r="C10" s="3" t="s">
        <v>2381</v>
      </c>
      <c r="G10" s="3">
        <v>8.9509999999999995E-6</v>
      </c>
      <c r="H10" s="3">
        <v>4.0609999999999997E-6</v>
      </c>
      <c r="L10" s="3" t="s">
        <v>25</v>
      </c>
    </row>
    <row r="11" spans="1:12">
      <c r="A11" s="3" t="s">
        <v>2363</v>
      </c>
      <c r="B11" s="3" t="s">
        <v>2382</v>
      </c>
      <c r="C11" s="3" t="s">
        <v>2383</v>
      </c>
      <c r="G11" s="3">
        <v>8.9970000000000004E-6</v>
      </c>
      <c r="H11" s="3">
        <v>4.0729999999999998E-6</v>
      </c>
      <c r="L11" s="3" t="s">
        <v>25</v>
      </c>
    </row>
    <row r="12" spans="1:12">
      <c r="A12" s="3" t="s">
        <v>2363</v>
      </c>
      <c r="B12" s="3" t="s">
        <v>2384</v>
      </c>
      <c r="C12" s="3" t="s">
        <v>2385</v>
      </c>
      <c r="G12" s="3">
        <v>0</v>
      </c>
      <c r="H12" s="3">
        <v>4.07E-6</v>
      </c>
      <c r="L12" s="3" t="s">
        <v>25</v>
      </c>
    </row>
    <row r="13" spans="1:12">
      <c r="A13" s="3" t="s">
        <v>2363</v>
      </c>
      <c r="B13" s="3" t="s">
        <v>2386</v>
      </c>
      <c r="C13" s="3" t="s">
        <v>2387</v>
      </c>
      <c r="G13" s="3">
        <v>0</v>
      </c>
      <c r="H13" s="3">
        <v>9.081E-6</v>
      </c>
      <c r="L13" s="3" t="s">
        <v>25</v>
      </c>
    </row>
    <row r="14" spans="1:12">
      <c r="A14" s="3" t="s">
        <v>2363</v>
      </c>
      <c r="B14" s="3" t="s">
        <v>2388</v>
      </c>
      <c r="C14" s="3" t="s">
        <v>2389</v>
      </c>
      <c r="G14" s="3">
        <v>0</v>
      </c>
      <c r="H14" s="3">
        <v>3.2280000000000003E-5</v>
      </c>
      <c r="L14" s="3" t="s">
        <v>25</v>
      </c>
    </row>
    <row r="15" spans="1:12">
      <c r="A15" s="3" t="s">
        <v>2363</v>
      </c>
      <c r="B15" s="3" t="s">
        <v>2390</v>
      </c>
      <c r="C15" s="3" t="s">
        <v>2391</v>
      </c>
      <c r="G15" s="3">
        <v>0</v>
      </c>
      <c r="H15" s="3">
        <v>3.2280000000000003E-5</v>
      </c>
      <c r="L15" s="3" t="s">
        <v>25</v>
      </c>
    </row>
    <row r="16" spans="1:12">
      <c r="A16" s="3" t="s">
        <v>2363</v>
      </c>
      <c r="B16" s="3" t="s">
        <v>39</v>
      </c>
      <c r="C16" s="3" t="s">
        <v>2392</v>
      </c>
      <c r="G16" s="3">
        <v>0</v>
      </c>
      <c r="H16" s="3">
        <v>5.2809999999999998E-5</v>
      </c>
      <c r="L16" s="3" t="s">
        <v>116</v>
      </c>
    </row>
    <row r="20" spans="3:16">
      <c r="C20" s="6" t="s">
        <v>127</v>
      </c>
      <c r="E20" s="3">
        <f>SUM(E2:E19)</f>
        <v>8</v>
      </c>
      <c r="F20" s="3">
        <f t="shared" ref="F20:H20" si="0">SUM(F2:F19)</f>
        <v>2.8308563340410475E-4</v>
      </c>
      <c r="G20" s="3">
        <f t="shared" si="0"/>
        <v>6.7409799999999993E-4</v>
      </c>
      <c r="H20" s="3">
        <f t="shared" si="0"/>
        <v>5.4261499999999998E-4</v>
      </c>
      <c r="M20" s="7" t="s">
        <v>128</v>
      </c>
      <c r="O20" s="6" t="s">
        <v>129</v>
      </c>
      <c r="P20" s="6" t="s">
        <v>130</v>
      </c>
    </row>
    <row r="21" spans="3:16">
      <c r="M21" s="8"/>
      <c r="O21" s="3">
        <v>126734</v>
      </c>
      <c r="P21" s="3">
        <v>277248</v>
      </c>
    </row>
    <row r="22" spans="3:16">
      <c r="K22" s="9"/>
      <c r="O22" s="3">
        <f>O21*G20</f>
        <v>85.431135931999989</v>
      </c>
      <c r="P22" s="3">
        <f>P21*H20</f>
        <v>150.43892352</v>
      </c>
    </row>
    <row r="23" spans="3:16">
      <c r="F23" s="3">
        <v>2.8308599999999999E-4</v>
      </c>
      <c r="G23" s="3">
        <v>1.2222399999999999E-4</v>
      </c>
      <c r="H23" s="3">
        <v>5.5771499999999997E-4</v>
      </c>
      <c r="J23" s="3">
        <f>F23*F23*100000</f>
        <v>8.0137683396000001E-3</v>
      </c>
      <c r="K23" s="3">
        <f t="shared" ref="K23:L23" si="1">G23*G23*100000</f>
        <v>1.4938706175999998E-3</v>
      </c>
      <c r="L23" s="3">
        <f t="shared" si="1"/>
        <v>3.1104602122499995E-2</v>
      </c>
      <c r="O23" s="6" t="s">
        <v>131</v>
      </c>
    </row>
    <row r="24" spans="3:16">
      <c r="O24" s="3" t="s">
        <v>132</v>
      </c>
    </row>
    <row r="25" spans="3:16">
      <c r="F25" s="3">
        <v>6.7069600000000003E-4</v>
      </c>
      <c r="G25" s="3">
        <v>5.3576199999999996E-4</v>
      </c>
      <c r="H25" s="3">
        <v>8.2925999999999996E-4</v>
      </c>
      <c r="J25" s="3">
        <f>F25*F25*100000</f>
        <v>4.4983312441600004E-2</v>
      </c>
      <c r="K25" s="3">
        <f t="shared" ref="K25:L25" si="2">G25*G25*100000</f>
        <v>2.8704092064399996E-2</v>
      </c>
      <c r="L25" s="3">
        <f t="shared" si="2"/>
        <v>6.8767214759999987E-2</v>
      </c>
      <c r="O25" s="3">
        <v>28260</v>
      </c>
    </row>
    <row r="26" spans="3:16">
      <c r="O26" s="3">
        <v>8</v>
      </c>
    </row>
    <row r="27" spans="3:16">
      <c r="F27" s="3">
        <v>5.4103199999999999E-4</v>
      </c>
      <c r="G27" s="3">
        <v>4.5793400000000001E-4</v>
      </c>
      <c r="H27" s="3">
        <v>6.3484299999999995E-4</v>
      </c>
      <c r="J27" s="3">
        <f>F27*F27*100000</f>
        <v>2.9271562502399998E-2</v>
      </c>
      <c r="K27" s="3">
        <f t="shared" ref="K27:L27" si="3">G27*G27*100000</f>
        <v>2.0970354835600002E-2</v>
      </c>
      <c r="L27" s="3">
        <f t="shared" si="3"/>
        <v>4.0302563464899993E-2</v>
      </c>
    </row>
    <row r="100" spans="6:8">
      <c r="F100" s="4">
        <f>SUM(F1:F99)</f>
        <v>2.0609852668082096E-3</v>
      </c>
      <c r="G100" s="4">
        <f t="shared" ref="G100:H100" si="4">SUM(G1:G99)</f>
        <v>2.4641159999999997E-3</v>
      </c>
      <c r="H100" s="4">
        <f t="shared" si="4"/>
        <v>3.1070479999999998E-3</v>
      </c>
    </row>
    <row r="101" spans="6:8">
      <c r="F101" s="3">
        <f>F100*F100</f>
        <v>4.2476602700005066E-6</v>
      </c>
      <c r="G101" s="3">
        <f t="shared" ref="G101:H101" si="5">G100*G100</f>
        <v>6.0718676614559982E-6</v>
      </c>
      <c r="H101" s="3">
        <f t="shared" si="5"/>
        <v>9.653747274303999E-6</v>
      </c>
    </row>
  </sheetData>
  <phoneticPr fontId="4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270D1-E5D1-8142-B7DA-6283BFDC748C}">
  <dimension ref="A1:P101"/>
  <sheetViews>
    <sheetView topLeftCell="A16" workbookViewId="0">
      <selection activeCell="N22" sqref="N22"/>
    </sheetView>
  </sheetViews>
  <sheetFormatPr baseColWidth="10" defaultRowHeight="15"/>
  <cols>
    <col min="1" max="1" width="19.6640625" style="3" customWidth="1"/>
    <col min="2" max="2" width="17.1640625" style="3" customWidth="1"/>
    <col min="3" max="3" width="12.5" style="3" customWidth="1"/>
    <col min="4" max="5" width="10.83203125" style="3"/>
    <col min="6" max="8" width="12" style="3" bestFit="1" customWidth="1"/>
    <col min="9" max="9" width="8.5" style="3" customWidth="1"/>
    <col min="10" max="10" width="10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2393</v>
      </c>
      <c r="B2" s="3" t="s">
        <v>2394</v>
      </c>
      <c r="C2" s="3" t="s">
        <v>2395</v>
      </c>
      <c r="D2" s="3" t="s">
        <v>20</v>
      </c>
      <c r="E2" s="3">
        <v>1</v>
      </c>
      <c r="F2" s="4">
        <f t="shared" ref="F2:F8" si="0">E2/28260</f>
        <v>3.5385704175513094E-5</v>
      </c>
      <c r="G2" s="3">
        <v>1.108E-4</v>
      </c>
      <c r="H2" s="3">
        <v>2.5740000000000002E-4</v>
      </c>
      <c r="J2" s="3" t="s">
        <v>144</v>
      </c>
    </row>
    <row r="3" spans="1:12">
      <c r="A3" s="3" t="s">
        <v>2393</v>
      </c>
      <c r="B3" s="3" t="s">
        <v>2396</v>
      </c>
      <c r="C3" s="3" t="s">
        <v>2397</v>
      </c>
      <c r="D3" s="3" t="s">
        <v>20</v>
      </c>
      <c r="E3" s="3">
        <v>1</v>
      </c>
      <c r="F3" s="4">
        <f t="shared" si="0"/>
        <v>3.5385704175513094E-5</v>
      </c>
      <c r="I3" s="3" t="s">
        <v>16</v>
      </c>
    </row>
    <row r="4" spans="1:12">
      <c r="A4" s="3" t="s">
        <v>2393</v>
      </c>
      <c r="B4" s="3" t="s">
        <v>2398</v>
      </c>
      <c r="C4" s="3" t="s">
        <v>2399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2393</v>
      </c>
      <c r="B5" s="3" t="s">
        <v>2400</v>
      </c>
      <c r="C5" s="3" t="s">
        <v>2401</v>
      </c>
      <c r="D5" s="3" t="s">
        <v>20</v>
      </c>
      <c r="E5" s="3">
        <v>2</v>
      </c>
      <c r="F5" s="4">
        <f t="shared" si="0"/>
        <v>7.0771408351026188E-5</v>
      </c>
      <c r="G5" s="3">
        <v>4.7479999999999999E-5</v>
      </c>
      <c r="H5" s="3">
        <v>2.5279999999999999E-5</v>
      </c>
      <c r="J5" s="3" t="s">
        <v>144</v>
      </c>
    </row>
    <row r="6" spans="1:12">
      <c r="A6" s="3" t="s">
        <v>2393</v>
      </c>
      <c r="B6" s="3" t="s">
        <v>2402</v>
      </c>
      <c r="C6" s="3" t="s">
        <v>2403</v>
      </c>
      <c r="D6" s="3" t="s">
        <v>20</v>
      </c>
      <c r="E6" s="3">
        <v>2</v>
      </c>
      <c r="F6" s="4">
        <f t="shared" si="0"/>
        <v>7.0771408351026188E-5</v>
      </c>
      <c r="G6" s="3">
        <v>4.7479999999999999E-5</v>
      </c>
      <c r="H6" s="3">
        <v>2.5279999999999999E-5</v>
      </c>
      <c r="I6" s="3" t="s">
        <v>16</v>
      </c>
    </row>
    <row r="7" spans="1:12">
      <c r="A7" s="3" t="s">
        <v>2393</v>
      </c>
      <c r="B7" s="3" t="s">
        <v>2404</v>
      </c>
      <c r="C7" s="3" t="s">
        <v>2405</v>
      </c>
      <c r="D7" s="3" t="s">
        <v>20</v>
      </c>
      <c r="E7" s="3">
        <v>2</v>
      </c>
      <c r="F7" s="4">
        <f t="shared" si="0"/>
        <v>7.0771408351026188E-5</v>
      </c>
      <c r="G7" s="3">
        <v>3.9520000000000001E-5</v>
      </c>
      <c r="H7" s="3">
        <v>9.0270000000000001E-5</v>
      </c>
      <c r="I7" s="3" t="s">
        <v>16</v>
      </c>
    </row>
    <row r="8" spans="1:12">
      <c r="A8" s="3" t="s">
        <v>2393</v>
      </c>
      <c r="B8" s="3" t="s">
        <v>2406</v>
      </c>
      <c r="C8" s="3" t="s">
        <v>2407</v>
      </c>
      <c r="D8" s="3" t="s">
        <v>20</v>
      </c>
      <c r="E8" s="3">
        <v>3</v>
      </c>
      <c r="F8" s="4">
        <f t="shared" si="0"/>
        <v>1.0615711252653928E-4</v>
      </c>
      <c r="G8" s="3">
        <v>1.5829999999999999E-5</v>
      </c>
      <c r="H8" s="3">
        <v>1.4450000000000001E-5</v>
      </c>
      <c r="J8" s="3" t="s">
        <v>17</v>
      </c>
    </row>
    <row r="9" spans="1:12">
      <c r="A9" s="3" t="s">
        <v>2393</v>
      </c>
      <c r="B9" s="3" t="s">
        <v>2408</v>
      </c>
      <c r="C9" s="3" t="s">
        <v>2409</v>
      </c>
      <c r="J9" s="3" t="s">
        <v>144</v>
      </c>
    </row>
    <row r="10" spans="1:12">
      <c r="A10" s="3" t="s">
        <v>2393</v>
      </c>
      <c r="B10" s="3" t="s">
        <v>2410</v>
      </c>
      <c r="C10" s="3" t="s">
        <v>2411</v>
      </c>
      <c r="G10" s="3">
        <v>0</v>
      </c>
      <c r="H10" s="3">
        <v>4.0640000000000004E-6</v>
      </c>
      <c r="I10" s="3" t="s">
        <v>16</v>
      </c>
      <c r="J10" s="3" t="s">
        <v>17</v>
      </c>
    </row>
    <row r="11" spans="1:12">
      <c r="A11" s="3" t="s">
        <v>2393</v>
      </c>
      <c r="B11" s="3" t="s">
        <v>2412</v>
      </c>
      <c r="C11" s="3" t="s">
        <v>2413</v>
      </c>
      <c r="I11" s="3" t="s">
        <v>16</v>
      </c>
      <c r="J11" s="3" t="s">
        <v>362</v>
      </c>
    </row>
    <row r="12" spans="1:12">
      <c r="A12" s="3" t="s">
        <v>2393</v>
      </c>
      <c r="B12" s="3" t="s">
        <v>2414</v>
      </c>
      <c r="C12" s="3" t="s">
        <v>2415</v>
      </c>
      <c r="G12" s="3">
        <v>3.9509999999999999E-5</v>
      </c>
      <c r="H12" s="3">
        <v>2.527E-5</v>
      </c>
      <c r="J12" s="3" t="s">
        <v>17</v>
      </c>
    </row>
    <row r="13" spans="1:12">
      <c r="A13" s="3" t="s">
        <v>2393</v>
      </c>
      <c r="B13" s="3" t="s">
        <v>2416</v>
      </c>
      <c r="C13" s="3" t="s">
        <v>2417</v>
      </c>
      <c r="J13" s="3" t="s">
        <v>17</v>
      </c>
    </row>
    <row r="14" spans="1:12">
      <c r="A14" s="3" t="s">
        <v>2393</v>
      </c>
      <c r="B14" s="3" t="s">
        <v>2418</v>
      </c>
      <c r="C14" s="3" t="s">
        <v>2419</v>
      </c>
      <c r="J14" s="3" t="s">
        <v>144</v>
      </c>
    </row>
    <row r="15" spans="1:12">
      <c r="A15" s="3" t="s">
        <v>2393</v>
      </c>
      <c r="B15" s="3" t="s">
        <v>2420</v>
      </c>
      <c r="C15" s="3" t="s">
        <v>2421</v>
      </c>
      <c r="I15" s="3" t="s">
        <v>16</v>
      </c>
      <c r="J15" s="3" t="s">
        <v>17</v>
      </c>
    </row>
    <row r="16" spans="1:12">
      <c r="A16" s="3" t="s">
        <v>2393</v>
      </c>
      <c r="B16" s="3" t="s">
        <v>2422</v>
      </c>
      <c r="C16" s="3" t="s">
        <v>2423</v>
      </c>
      <c r="G16" s="3">
        <v>2.69E-5</v>
      </c>
      <c r="H16" s="3">
        <v>1.219E-5</v>
      </c>
      <c r="I16" s="3" t="s">
        <v>16</v>
      </c>
      <c r="J16" s="3" t="s">
        <v>17</v>
      </c>
    </row>
    <row r="17" spans="1:12">
      <c r="A17" s="3" t="s">
        <v>2393</v>
      </c>
      <c r="B17" s="3" t="s">
        <v>2424</v>
      </c>
      <c r="C17" s="3" t="s">
        <v>2425</v>
      </c>
      <c r="G17" s="3">
        <v>1.4229999999999999E-4</v>
      </c>
      <c r="H17" s="3">
        <v>1.339E-4</v>
      </c>
      <c r="J17" s="3" t="s">
        <v>147</v>
      </c>
      <c r="K17" s="3" t="s">
        <v>17</v>
      </c>
    </row>
    <row r="18" spans="1:12">
      <c r="A18" s="3" t="s">
        <v>2393</v>
      </c>
      <c r="B18" s="3" t="s">
        <v>2426</v>
      </c>
      <c r="C18" s="3" t="s">
        <v>2427</v>
      </c>
      <c r="J18" s="3" t="s">
        <v>144</v>
      </c>
    </row>
    <row r="19" spans="1:12">
      <c r="A19" s="3" t="s">
        <v>2393</v>
      </c>
      <c r="B19" s="3" t="s">
        <v>2428</v>
      </c>
      <c r="C19" s="3" t="s">
        <v>2429</v>
      </c>
      <c r="G19" s="3">
        <v>0</v>
      </c>
      <c r="H19" s="3">
        <v>1.6269999999999998E-5</v>
      </c>
      <c r="I19" s="3" t="s">
        <v>16</v>
      </c>
      <c r="J19" s="3" t="s">
        <v>17</v>
      </c>
    </row>
    <row r="20" spans="1:12">
      <c r="A20" s="3" t="s">
        <v>2393</v>
      </c>
      <c r="B20" s="3" t="s">
        <v>2430</v>
      </c>
      <c r="C20" s="3" t="s">
        <v>2431</v>
      </c>
      <c r="G20" s="3">
        <v>1.5909999999999998E-5</v>
      </c>
      <c r="H20" s="3">
        <v>5.0689999999999997E-5</v>
      </c>
      <c r="J20" s="3" t="s">
        <v>144</v>
      </c>
    </row>
    <row r="21" spans="1:12">
      <c r="A21" s="3" t="s">
        <v>2393</v>
      </c>
      <c r="B21" s="3" t="s">
        <v>2406</v>
      </c>
      <c r="C21" s="3" t="s">
        <v>2432</v>
      </c>
      <c r="G21" s="3">
        <v>1.5829999999999999E-5</v>
      </c>
      <c r="H21" s="3">
        <v>1.4450000000000001E-5</v>
      </c>
      <c r="I21" s="3" t="s">
        <v>16</v>
      </c>
      <c r="J21" s="3" t="s">
        <v>362</v>
      </c>
    </row>
    <row r="22" spans="1:12">
      <c r="A22" s="3" t="s">
        <v>2393</v>
      </c>
      <c r="B22" s="3" t="s">
        <v>2433</v>
      </c>
      <c r="C22" s="3" t="s">
        <v>2434</v>
      </c>
      <c r="I22" s="3" t="s">
        <v>16</v>
      </c>
    </row>
    <row r="23" spans="1:12">
      <c r="A23" s="3" t="s">
        <v>2393</v>
      </c>
      <c r="B23" s="3" t="s">
        <v>2435</v>
      </c>
      <c r="C23" s="3" t="s">
        <v>2436</v>
      </c>
      <c r="I23" s="3" t="s">
        <v>16</v>
      </c>
    </row>
    <row r="24" spans="1:12">
      <c r="A24" s="3" t="s">
        <v>2393</v>
      </c>
      <c r="B24" s="3" t="s">
        <v>39</v>
      </c>
      <c r="C24" s="3" t="s">
        <v>2437</v>
      </c>
      <c r="I24" s="3" t="s">
        <v>16</v>
      </c>
    </row>
    <row r="25" spans="1:12">
      <c r="A25" s="3" t="s">
        <v>2393</v>
      </c>
      <c r="B25" s="3" t="s">
        <v>2438</v>
      </c>
      <c r="C25" s="3" t="s">
        <v>2439</v>
      </c>
      <c r="G25" s="3">
        <v>0</v>
      </c>
      <c r="H25" s="3">
        <v>4.0640000000000004E-6</v>
      </c>
      <c r="L25" s="3" t="s">
        <v>25</v>
      </c>
    </row>
    <row r="26" spans="1:12">
      <c r="A26" s="3" t="s">
        <v>2393</v>
      </c>
      <c r="B26" s="3" t="s">
        <v>2440</v>
      </c>
      <c r="C26" s="3" t="s">
        <v>2441</v>
      </c>
      <c r="G26" s="3">
        <v>8.9670000000000007E-6</v>
      </c>
      <c r="H26" s="3">
        <v>4.0679999999999998E-6</v>
      </c>
      <c r="L26" s="3" t="s">
        <v>25</v>
      </c>
    </row>
    <row r="27" spans="1:12">
      <c r="A27" s="3" t="s">
        <v>2393</v>
      </c>
      <c r="B27" s="3" t="s">
        <v>2442</v>
      </c>
      <c r="C27" s="3" t="s">
        <v>1984</v>
      </c>
      <c r="G27" s="3">
        <v>0</v>
      </c>
      <c r="H27" s="3">
        <v>4.07E-6</v>
      </c>
      <c r="L27" s="3" t="s">
        <v>25</v>
      </c>
    </row>
    <row r="28" spans="1:12">
      <c r="A28" s="3" t="s">
        <v>2393</v>
      </c>
      <c r="B28" s="3" t="s">
        <v>2443</v>
      </c>
      <c r="C28" s="3" t="s">
        <v>2444</v>
      </c>
      <c r="G28" s="3">
        <v>0</v>
      </c>
      <c r="H28" s="3">
        <v>4.109E-6</v>
      </c>
      <c r="L28" s="3" t="s">
        <v>25</v>
      </c>
    </row>
    <row r="29" spans="1:12">
      <c r="A29" s="3" t="s">
        <v>2393</v>
      </c>
      <c r="B29" s="3" t="s">
        <v>2445</v>
      </c>
      <c r="C29" s="3" t="s">
        <v>2446</v>
      </c>
      <c r="G29" s="3">
        <v>1.4229999999999999E-4</v>
      </c>
      <c r="H29" s="3">
        <v>6.4989999999999999E-5</v>
      </c>
      <c r="L29" s="3" t="s">
        <v>25</v>
      </c>
    </row>
    <row r="30" spans="1:12">
      <c r="A30" s="3" t="s">
        <v>2393</v>
      </c>
      <c r="B30" s="3" t="s">
        <v>2447</v>
      </c>
      <c r="C30" s="3" t="s">
        <v>2448</v>
      </c>
      <c r="G30" s="3">
        <v>8.9649999999999997E-6</v>
      </c>
      <c r="H30" s="3">
        <v>4.0640000000000004E-6</v>
      </c>
      <c r="L30" s="3" t="s">
        <v>25</v>
      </c>
    </row>
    <row r="31" spans="1:12">
      <c r="A31" s="3" t="s">
        <v>2393</v>
      </c>
      <c r="B31" s="3" t="s">
        <v>39</v>
      </c>
      <c r="C31" s="3" t="s">
        <v>2449</v>
      </c>
      <c r="G31" s="3">
        <v>0</v>
      </c>
      <c r="H31" s="3">
        <v>4.0720000000000001E-6</v>
      </c>
      <c r="I31" s="5"/>
      <c r="L31" s="3" t="s">
        <v>109</v>
      </c>
    </row>
    <row r="32" spans="1:12">
      <c r="A32" s="3" t="s">
        <v>2393</v>
      </c>
      <c r="B32" s="3" t="s">
        <v>39</v>
      </c>
      <c r="C32" s="3" t="s">
        <v>2450</v>
      </c>
      <c r="G32" s="3">
        <v>0</v>
      </c>
      <c r="H32" s="3">
        <v>4.1010000000000002E-6</v>
      </c>
      <c r="K32" s="5"/>
      <c r="L32" s="3" t="s">
        <v>109</v>
      </c>
    </row>
    <row r="33" spans="1:16">
      <c r="A33" s="3" t="s">
        <v>2393</v>
      </c>
      <c r="B33" s="3" t="s">
        <v>39</v>
      </c>
      <c r="C33" s="3" t="s">
        <v>2451</v>
      </c>
      <c r="G33" s="3">
        <v>0</v>
      </c>
      <c r="H33" s="3">
        <v>4.0799999999999999E-6</v>
      </c>
      <c r="L33" s="3" t="s">
        <v>109</v>
      </c>
    </row>
    <row r="34" spans="1:16">
      <c r="A34" s="3" t="s">
        <v>2393</v>
      </c>
      <c r="B34" s="3" t="s">
        <v>39</v>
      </c>
      <c r="C34" s="3" t="s">
        <v>2452</v>
      </c>
      <c r="G34" s="3">
        <v>0</v>
      </c>
      <c r="H34" s="3">
        <v>4.1960000000000001E-6</v>
      </c>
      <c r="K34" s="5"/>
      <c r="L34" s="3" t="s">
        <v>116</v>
      </c>
    </row>
    <row r="35" spans="1:16">
      <c r="A35" s="3" t="s">
        <v>2393</v>
      </c>
      <c r="B35" s="3" t="s">
        <v>39</v>
      </c>
      <c r="C35" s="3" t="s">
        <v>2453</v>
      </c>
      <c r="G35" s="3">
        <v>0</v>
      </c>
      <c r="H35" s="3">
        <v>4.2579999999999997E-6</v>
      </c>
      <c r="K35" s="5"/>
      <c r="L35" s="3" t="s">
        <v>116</v>
      </c>
    </row>
    <row r="36" spans="1:16">
      <c r="A36" s="3" t="s">
        <v>2393</v>
      </c>
      <c r="B36" s="3" t="s">
        <v>39</v>
      </c>
      <c r="C36" s="3" t="s">
        <v>2454</v>
      </c>
      <c r="G36" s="3">
        <v>0</v>
      </c>
      <c r="H36" s="3">
        <v>4.0659999999999997E-6</v>
      </c>
      <c r="L36" s="3" t="s">
        <v>116</v>
      </c>
    </row>
    <row r="40" spans="1:16">
      <c r="C40" s="6" t="s">
        <v>127</v>
      </c>
      <c r="E40" s="3">
        <f>SUM(E2:E39)</f>
        <v>12</v>
      </c>
      <c r="F40" s="3">
        <f t="shared" ref="F40:H40" si="1">SUM(F2:F39)</f>
        <v>4.2462845010615713E-4</v>
      </c>
      <c r="G40" s="3">
        <f t="shared" si="1"/>
        <v>6.6179199999999991E-4</v>
      </c>
      <c r="H40" s="3">
        <f t="shared" si="1"/>
        <v>7.7965200000000004E-4</v>
      </c>
      <c r="M40" s="7" t="s">
        <v>128</v>
      </c>
      <c r="O40" s="6" t="s">
        <v>129</v>
      </c>
      <c r="P40" s="6" t="s">
        <v>130</v>
      </c>
    </row>
    <row r="41" spans="1:16">
      <c r="M41" s="8"/>
      <c r="O41" s="3">
        <v>126514</v>
      </c>
      <c r="P41" s="3">
        <v>276960</v>
      </c>
    </row>
    <row r="42" spans="1:16">
      <c r="F42" s="4"/>
      <c r="K42" s="10"/>
      <c r="O42" s="3">
        <f>O41*G40</f>
        <v>83.725953087999983</v>
      </c>
      <c r="P42" s="3">
        <f>P41*H40</f>
        <v>215.93241792000001</v>
      </c>
    </row>
    <row r="43" spans="1:16">
      <c r="F43" s="3">
        <v>4.2462799999999997E-4</v>
      </c>
      <c r="G43" s="3">
        <v>2.1943E-4</v>
      </c>
      <c r="H43" s="3">
        <v>7.4162299999999996E-4</v>
      </c>
      <c r="J43" s="3">
        <f>F43*F43*100000</f>
        <v>1.8030893838399998E-2</v>
      </c>
      <c r="K43" s="3">
        <f t="shared" ref="K43:L43" si="2">G43*G43*100000</f>
        <v>4.8149524899999997E-3</v>
      </c>
      <c r="L43" s="3">
        <f t="shared" si="2"/>
        <v>5.5000467412899996E-2</v>
      </c>
      <c r="O43" s="3" t="s">
        <v>131</v>
      </c>
    </row>
    <row r="44" spans="1:16">
      <c r="K44" s="10"/>
      <c r="O44" s="3" t="s">
        <v>132</v>
      </c>
    </row>
    <row r="45" spans="1:16">
      <c r="F45" s="3">
        <v>6.6395799999999997E-4</v>
      </c>
      <c r="G45" s="3">
        <v>5.2963299999999995E-4</v>
      </c>
      <c r="H45" s="3">
        <v>8.2196000000000005E-4</v>
      </c>
      <c r="J45" s="3">
        <f>F45*F45*100000</f>
        <v>4.4084022576399991E-2</v>
      </c>
      <c r="K45" s="3">
        <f t="shared" ref="K45:L45" si="3">G45*G45*100000</f>
        <v>2.8051111468899992E-2</v>
      </c>
      <c r="L45" s="3">
        <f t="shared" si="3"/>
        <v>6.7561824160000006E-2</v>
      </c>
      <c r="O45" s="3">
        <v>28260</v>
      </c>
    </row>
    <row r="46" spans="1:16">
      <c r="O46" s="3">
        <v>12</v>
      </c>
    </row>
    <row r="47" spans="1:16">
      <c r="F47" s="3">
        <v>7.7989599999999997E-4</v>
      </c>
      <c r="G47" s="3">
        <v>6.79384E-4</v>
      </c>
      <c r="H47" s="3">
        <v>8.9108000000000004E-4</v>
      </c>
      <c r="J47" s="3">
        <f>F47*F47*100000</f>
        <v>6.0823777081599993E-2</v>
      </c>
      <c r="K47" s="3">
        <f t="shared" ref="K47:L47" si="4">G47*G47*100000</f>
        <v>4.6156261945599998E-2</v>
      </c>
      <c r="L47" s="3">
        <f t="shared" si="4"/>
        <v>7.9402356640000005E-2</v>
      </c>
    </row>
    <row r="100" spans="6:8">
      <c r="F100" s="4">
        <f>SUM(F1:F99)</f>
        <v>2.7177389002123143E-3</v>
      </c>
      <c r="G100" s="4">
        <f t="shared" ref="G100:H100" si="5">SUM(G1:G99)</f>
        <v>2.7520309999999998E-3</v>
      </c>
      <c r="H100" s="4">
        <f t="shared" si="5"/>
        <v>4.0139670000000002E-3</v>
      </c>
    </row>
    <row r="101" spans="6:8">
      <c r="F101" s="3">
        <f>F100*F100</f>
        <v>7.3861047297272396E-6</v>
      </c>
      <c r="G101" s="3">
        <f t="shared" ref="G101:H101" si="6">G100*G100</f>
        <v>7.573674624960999E-6</v>
      </c>
      <c r="H101" s="3">
        <f t="shared" si="6"/>
        <v>1.6111931077089003E-5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DCFFC-3796-B245-944C-C9D27CABDBED}">
  <dimension ref="A1:P400"/>
  <sheetViews>
    <sheetView workbookViewId="0">
      <selection activeCell="A2" sqref="A2"/>
    </sheetView>
  </sheetViews>
  <sheetFormatPr baseColWidth="10" defaultRowHeight="15"/>
  <cols>
    <col min="1" max="1" width="21.1640625" style="3" customWidth="1"/>
    <col min="2" max="2" width="17.6640625" style="3" customWidth="1"/>
    <col min="3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2455</v>
      </c>
      <c r="B2" s="3" t="s">
        <v>2456</v>
      </c>
      <c r="C2" s="3" t="s">
        <v>2457</v>
      </c>
      <c r="D2" s="3" t="s">
        <v>20</v>
      </c>
      <c r="E2" s="3">
        <v>1</v>
      </c>
      <c r="F2" s="4">
        <f t="shared" ref="F2:F15" si="0">E2/28260</f>
        <v>3.5385704175513094E-5</v>
      </c>
      <c r="G2" s="3">
        <v>1.791E-5</v>
      </c>
      <c r="H2" s="3">
        <v>8.123E-6</v>
      </c>
      <c r="I2" s="3" t="s">
        <v>16</v>
      </c>
      <c r="J2" s="3" t="s">
        <v>17</v>
      </c>
    </row>
    <row r="3" spans="1:12">
      <c r="A3" s="3" t="s">
        <v>2455</v>
      </c>
      <c r="B3" s="3" t="s">
        <v>2458</v>
      </c>
      <c r="C3" s="3" t="s">
        <v>2459</v>
      </c>
      <c r="D3" s="3" t="s">
        <v>20</v>
      </c>
      <c r="E3" s="3">
        <v>2</v>
      </c>
      <c r="F3" s="4">
        <f t="shared" si="0"/>
        <v>7.0771408351026188E-5</v>
      </c>
      <c r="G3" s="3">
        <v>3.9459999999999998E-5</v>
      </c>
      <c r="H3" s="3">
        <v>2.8860000000000002E-5</v>
      </c>
      <c r="I3" s="3" t="s">
        <v>16</v>
      </c>
      <c r="J3" s="3" t="s">
        <v>17</v>
      </c>
    </row>
    <row r="4" spans="1:12">
      <c r="A4" s="3" t="s">
        <v>2455</v>
      </c>
      <c r="B4" s="3" t="s">
        <v>2460</v>
      </c>
      <c r="C4" s="3" t="s">
        <v>2461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2455</v>
      </c>
      <c r="B5" s="3" t="s">
        <v>2462</v>
      </c>
      <c r="C5" s="3" t="s">
        <v>2463</v>
      </c>
      <c r="D5" s="3" t="s">
        <v>20</v>
      </c>
      <c r="E5" s="3">
        <v>1</v>
      </c>
      <c r="F5" s="4">
        <f t="shared" si="0"/>
        <v>3.5385704175513094E-5</v>
      </c>
      <c r="G5" s="3">
        <v>2.6930000000000001E-5</v>
      </c>
      <c r="H5" s="3">
        <v>4.0679999999999997E-5</v>
      </c>
      <c r="L5" s="3" t="s">
        <v>25</v>
      </c>
    </row>
    <row r="6" spans="1:12">
      <c r="A6" s="3" t="s">
        <v>2455</v>
      </c>
      <c r="B6" s="3" t="s">
        <v>2464</v>
      </c>
      <c r="C6" s="3" t="s">
        <v>2465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2455</v>
      </c>
      <c r="B7" s="3" t="s">
        <v>2466</v>
      </c>
      <c r="C7" s="3" t="s">
        <v>2467</v>
      </c>
      <c r="D7" s="3" t="s">
        <v>20</v>
      </c>
      <c r="E7" s="3">
        <v>1</v>
      </c>
      <c r="F7" s="4">
        <f t="shared" si="0"/>
        <v>3.5385704175513094E-5</v>
      </c>
      <c r="G7" s="3">
        <v>3.9629999999999998E-5</v>
      </c>
      <c r="H7" s="3">
        <v>2.8949999999999999E-5</v>
      </c>
      <c r="L7" s="3" t="s">
        <v>36</v>
      </c>
    </row>
    <row r="8" spans="1:12">
      <c r="A8" s="3" t="s">
        <v>2455</v>
      </c>
      <c r="B8" s="3" t="s">
        <v>2468</v>
      </c>
      <c r="C8" s="3" t="s">
        <v>2469</v>
      </c>
      <c r="D8" s="3" t="s">
        <v>20</v>
      </c>
      <c r="E8" s="3">
        <v>1</v>
      </c>
      <c r="F8" s="4">
        <f t="shared" si="0"/>
        <v>3.5385704175513094E-5</v>
      </c>
      <c r="L8" s="3" t="s">
        <v>36</v>
      </c>
    </row>
    <row r="9" spans="1:12">
      <c r="A9" s="3" t="s">
        <v>2455</v>
      </c>
      <c r="B9" s="3" t="s">
        <v>2470</v>
      </c>
      <c r="C9" s="3" t="s">
        <v>2471</v>
      </c>
      <c r="D9" s="3" t="s">
        <v>20</v>
      </c>
      <c r="E9" s="3">
        <v>2</v>
      </c>
      <c r="F9" s="4">
        <f t="shared" si="0"/>
        <v>7.0771408351026188E-5</v>
      </c>
      <c r="G9" s="3">
        <v>1.579E-5</v>
      </c>
      <c r="H9" s="3">
        <v>4.6910000000000003E-5</v>
      </c>
      <c r="L9" s="3" t="s">
        <v>36</v>
      </c>
    </row>
    <row r="10" spans="1:12">
      <c r="A10" s="3" t="s">
        <v>2455</v>
      </c>
      <c r="B10" s="3" t="s">
        <v>39</v>
      </c>
      <c r="C10" s="3" t="s">
        <v>2472</v>
      </c>
      <c r="D10" s="3" t="s">
        <v>20</v>
      </c>
      <c r="E10" s="3">
        <v>1</v>
      </c>
      <c r="F10" s="4">
        <f t="shared" si="0"/>
        <v>3.5385704175513094E-5</v>
      </c>
      <c r="L10" s="3" t="s">
        <v>41</v>
      </c>
    </row>
    <row r="11" spans="1:12">
      <c r="A11" s="3" t="s">
        <v>2455</v>
      </c>
      <c r="B11" s="3" t="s">
        <v>39</v>
      </c>
      <c r="C11" s="3" t="s">
        <v>2473</v>
      </c>
      <c r="D11" s="3" t="s">
        <v>20</v>
      </c>
      <c r="E11" s="3">
        <v>1</v>
      </c>
      <c r="F11" s="4">
        <f t="shared" si="0"/>
        <v>3.5385704175513094E-5</v>
      </c>
      <c r="G11" s="3">
        <v>1.8890000000000001E-4</v>
      </c>
      <c r="H11" s="3">
        <v>1.02E-4</v>
      </c>
      <c r="L11" s="3" t="s">
        <v>41</v>
      </c>
    </row>
    <row r="12" spans="1:12">
      <c r="A12" s="3" t="s">
        <v>2455</v>
      </c>
      <c r="B12" s="3" t="s">
        <v>39</v>
      </c>
      <c r="C12" s="3" t="s">
        <v>2474</v>
      </c>
      <c r="D12" s="3" t="s">
        <v>20</v>
      </c>
      <c r="E12" s="3">
        <v>1</v>
      </c>
      <c r="F12" s="4">
        <f t="shared" si="0"/>
        <v>3.5385704175513094E-5</v>
      </c>
      <c r="L12" s="3" t="s">
        <v>41</v>
      </c>
    </row>
    <row r="13" spans="1:12">
      <c r="A13" s="3" t="s">
        <v>2455</v>
      </c>
      <c r="B13" s="3" t="s">
        <v>39</v>
      </c>
      <c r="C13" s="3" t="s">
        <v>2475</v>
      </c>
      <c r="D13" s="3" t="s">
        <v>20</v>
      </c>
      <c r="E13" s="3">
        <v>1</v>
      </c>
      <c r="F13" s="4">
        <f t="shared" si="0"/>
        <v>3.5385704175513094E-5</v>
      </c>
      <c r="L13" s="3" t="s">
        <v>41</v>
      </c>
    </row>
    <row r="14" spans="1:12">
      <c r="A14" s="3" t="s">
        <v>2455</v>
      </c>
      <c r="B14" s="3" t="s">
        <v>39</v>
      </c>
      <c r="C14" s="3" t="s">
        <v>2476</v>
      </c>
      <c r="D14" s="3" t="s">
        <v>20</v>
      </c>
      <c r="E14" s="3">
        <v>1</v>
      </c>
      <c r="F14" s="4">
        <f t="shared" si="0"/>
        <v>3.5385704175513094E-5</v>
      </c>
      <c r="L14" s="3" t="s">
        <v>41</v>
      </c>
    </row>
    <row r="15" spans="1:12">
      <c r="A15" s="3" t="s">
        <v>2455</v>
      </c>
      <c r="B15" s="3" t="s">
        <v>39</v>
      </c>
      <c r="C15" s="3" t="s">
        <v>2477</v>
      </c>
      <c r="D15" s="3" t="s">
        <v>20</v>
      </c>
      <c r="E15" s="3">
        <v>1</v>
      </c>
      <c r="F15" s="4">
        <f t="shared" si="0"/>
        <v>3.5385704175513094E-5</v>
      </c>
      <c r="G15" s="3">
        <v>2.372E-5</v>
      </c>
      <c r="H15" s="3">
        <v>1.446E-5</v>
      </c>
      <c r="L15" s="3" t="s">
        <v>41</v>
      </c>
    </row>
    <row r="16" spans="1:12">
      <c r="A16" s="3" t="s">
        <v>2455</v>
      </c>
      <c r="B16" s="3" t="s">
        <v>2478</v>
      </c>
      <c r="C16" s="3" t="s">
        <v>2479</v>
      </c>
      <c r="G16" s="3">
        <v>8.9800000000000004E-6</v>
      </c>
      <c r="H16" s="3">
        <v>4.0690000000000003E-6</v>
      </c>
      <c r="L16" s="3" t="s">
        <v>25</v>
      </c>
    </row>
    <row r="17" spans="1:12">
      <c r="A17" s="3" t="s">
        <v>2455</v>
      </c>
      <c r="B17" s="3" t="s">
        <v>2480</v>
      </c>
      <c r="C17" s="3" t="s">
        <v>2481</v>
      </c>
      <c r="G17" s="3">
        <v>9.0049999999999993E-6</v>
      </c>
      <c r="H17" s="3">
        <v>4.0790000000000002E-6</v>
      </c>
      <c r="L17" s="3" t="s">
        <v>25</v>
      </c>
    </row>
    <row r="18" spans="1:12">
      <c r="A18" s="3" t="s">
        <v>2455</v>
      </c>
      <c r="B18" s="3" t="s">
        <v>2482</v>
      </c>
      <c r="C18" s="3" t="s">
        <v>2483</v>
      </c>
      <c r="G18" s="3">
        <v>8.9649999999999997E-6</v>
      </c>
      <c r="H18" s="3">
        <v>4.065E-6</v>
      </c>
      <c r="L18" s="3" t="s">
        <v>25</v>
      </c>
    </row>
    <row r="19" spans="1:12">
      <c r="A19" s="3" t="s">
        <v>2455</v>
      </c>
      <c r="B19" s="3" t="s">
        <v>2484</v>
      </c>
      <c r="C19" s="3" t="s">
        <v>2485</v>
      </c>
      <c r="G19" s="3">
        <v>9.2310000000000002E-6</v>
      </c>
      <c r="H19" s="3">
        <v>4.2760000000000002E-6</v>
      </c>
      <c r="L19" s="3" t="s">
        <v>25</v>
      </c>
    </row>
    <row r="20" spans="1:12">
      <c r="A20" s="3" t="s">
        <v>2455</v>
      </c>
      <c r="B20" s="3" t="s">
        <v>2486</v>
      </c>
      <c r="C20" s="3" t="s">
        <v>2487</v>
      </c>
      <c r="G20" s="3">
        <v>0</v>
      </c>
      <c r="H20" s="3">
        <v>4.216E-6</v>
      </c>
      <c r="L20" s="3" t="s">
        <v>25</v>
      </c>
    </row>
    <row r="21" spans="1:12">
      <c r="A21" s="3" t="s">
        <v>2455</v>
      </c>
      <c r="B21" s="3" t="s">
        <v>2488</v>
      </c>
      <c r="C21" s="3" t="s">
        <v>2489</v>
      </c>
      <c r="G21" s="3">
        <v>0</v>
      </c>
      <c r="H21" s="3">
        <v>4.0609999999999997E-6</v>
      </c>
      <c r="L21" s="3" t="s">
        <v>25</v>
      </c>
    </row>
    <row r="22" spans="1:12">
      <c r="A22" s="3" t="s">
        <v>2455</v>
      </c>
      <c r="B22" s="3" t="s">
        <v>2490</v>
      </c>
      <c r="C22" s="3" t="s">
        <v>2491</v>
      </c>
      <c r="G22" s="3">
        <v>1.791E-5</v>
      </c>
      <c r="H22" s="3">
        <v>8.1240000000000005E-6</v>
      </c>
      <c r="L22" s="3" t="s">
        <v>25</v>
      </c>
    </row>
    <row r="23" spans="1:12">
      <c r="A23" s="3" t="s">
        <v>2455</v>
      </c>
      <c r="B23" s="3" t="s">
        <v>2492</v>
      </c>
      <c r="C23" s="3" t="s">
        <v>2493</v>
      </c>
      <c r="G23" s="3">
        <v>0</v>
      </c>
      <c r="H23" s="3">
        <v>2.031E-5</v>
      </c>
      <c r="L23" s="3" t="s">
        <v>25</v>
      </c>
    </row>
    <row r="24" spans="1:12">
      <c r="A24" s="3" t="s">
        <v>2455</v>
      </c>
      <c r="B24" s="3" t="s">
        <v>2494</v>
      </c>
      <c r="C24" s="3" t="s">
        <v>2495</v>
      </c>
      <c r="G24" s="3">
        <v>8.9539999999999993E-6</v>
      </c>
      <c r="H24" s="3">
        <v>4.0609999999999997E-6</v>
      </c>
      <c r="L24" s="3" t="s">
        <v>25</v>
      </c>
    </row>
    <row r="25" spans="1:12">
      <c r="A25" s="3" t="s">
        <v>2455</v>
      </c>
      <c r="B25" s="3" t="s">
        <v>2496</v>
      </c>
      <c r="C25" s="3" t="s">
        <v>2497</v>
      </c>
      <c r="G25" s="3">
        <v>1.3320000000000001E-4</v>
      </c>
      <c r="H25" s="3">
        <v>6.457E-5</v>
      </c>
      <c r="L25" s="3" t="s">
        <v>25</v>
      </c>
    </row>
    <row r="26" spans="1:12">
      <c r="A26" s="3" t="s">
        <v>2455</v>
      </c>
      <c r="B26" s="3" t="s">
        <v>2498</v>
      </c>
      <c r="C26" s="3" t="s">
        <v>2499</v>
      </c>
      <c r="G26" s="3">
        <v>1.579E-5</v>
      </c>
      <c r="H26" s="3">
        <v>1.082E-5</v>
      </c>
      <c r="L26" s="3" t="s">
        <v>25</v>
      </c>
    </row>
    <row r="27" spans="1:12">
      <c r="A27" s="3" t="s">
        <v>2455</v>
      </c>
      <c r="B27" s="3" t="s">
        <v>2500</v>
      </c>
      <c r="C27" s="3" t="s">
        <v>2501</v>
      </c>
      <c r="G27" s="3">
        <v>6.6600000000000006E-5</v>
      </c>
      <c r="H27" s="3">
        <v>3.2270000000000001E-5</v>
      </c>
      <c r="L27" s="3" t="s">
        <v>25</v>
      </c>
    </row>
    <row r="28" spans="1:12">
      <c r="A28" s="3" t="s">
        <v>2455</v>
      </c>
      <c r="B28" s="3" t="s">
        <v>39</v>
      </c>
      <c r="C28" s="3" t="s">
        <v>2502</v>
      </c>
      <c r="G28" s="3">
        <v>0</v>
      </c>
      <c r="H28" s="3">
        <v>8.1699999999999997E-6</v>
      </c>
      <c r="L28" s="3" t="s">
        <v>109</v>
      </c>
    </row>
    <row r="29" spans="1:12">
      <c r="A29" s="3" t="s">
        <v>2455</v>
      </c>
      <c r="B29" s="3" t="s">
        <v>39</v>
      </c>
      <c r="C29" s="3" t="s">
        <v>2503</v>
      </c>
      <c r="G29" s="3">
        <v>2.6990000000000001E-5</v>
      </c>
      <c r="H29" s="3">
        <v>1.224E-5</v>
      </c>
      <c r="L29" s="3" t="s">
        <v>116</v>
      </c>
    </row>
    <row r="30" spans="1:12">
      <c r="A30" s="3" t="s">
        <v>2455</v>
      </c>
      <c r="B30" s="3" t="s">
        <v>39</v>
      </c>
      <c r="C30" s="3" t="s">
        <v>2504</v>
      </c>
      <c r="G30" s="3">
        <v>0</v>
      </c>
      <c r="H30" s="3">
        <v>4.138E-6</v>
      </c>
      <c r="L30" s="3" t="s">
        <v>116</v>
      </c>
    </row>
    <row r="34" spans="3:16">
      <c r="C34" s="7" t="s">
        <v>1516</v>
      </c>
      <c r="E34" s="3">
        <f>SUM(E2:E30)</f>
        <v>16</v>
      </c>
      <c r="F34" s="3">
        <f t="shared" ref="F34:H34" si="1">SUM(F2:F30)</f>
        <v>5.6617126680820961E-4</v>
      </c>
      <c r="G34" s="3">
        <f t="shared" si="1"/>
        <v>6.5796500000000005E-4</v>
      </c>
      <c r="H34" s="3">
        <f t="shared" si="1"/>
        <v>4.5945199999999984E-4</v>
      </c>
      <c r="M34" s="7" t="s">
        <v>128</v>
      </c>
      <c r="O34" s="6" t="s">
        <v>129</v>
      </c>
      <c r="P34" s="6" t="s">
        <v>130</v>
      </c>
    </row>
    <row r="35" spans="3:16">
      <c r="K35" s="5"/>
      <c r="M35" s="8"/>
      <c r="O35" s="3">
        <v>126710</v>
      </c>
      <c r="P35" s="3">
        <v>277196</v>
      </c>
    </row>
    <row r="36" spans="3:16">
      <c r="O36" s="3">
        <f>O35*G34</f>
        <v>83.370745150000005</v>
      </c>
      <c r="P36" s="3">
        <f>P35*H34</f>
        <v>127.35825659199996</v>
      </c>
    </row>
    <row r="37" spans="3:16">
      <c r="F37" s="3">
        <v>5.6617099999999997E-4</v>
      </c>
      <c r="G37" s="3">
        <v>3.2364900000000002E-4</v>
      </c>
      <c r="H37" s="3">
        <v>9.1926400000000004E-4</v>
      </c>
      <c r="J37" s="3">
        <f>F37*F37*100000</f>
        <v>3.2054960124099995E-2</v>
      </c>
      <c r="K37" s="3">
        <f t="shared" ref="K37:L37" si="2">G37*G37*100000</f>
        <v>1.0474867520100002E-2</v>
      </c>
      <c r="L37" s="3">
        <f t="shared" si="2"/>
        <v>8.4504630169600012E-2</v>
      </c>
      <c r="O37" s="6" t="s">
        <v>131</v>
      </c>
    </row>
    <row r="38" spans="3:16">
      <c r="O38" s="3" t="s">
        <v>2505</v>
      </c>
    </row>
    <row r="39" spans="3:16">
      <c r="F39" s="3">
        <v>6.5503899999999995E-4</v>
      </c>
      <c r="G39" s="3">
        <v>5.2176800000000004E-4</v>
      </c>
      <c r="H39" s="3">
        <v>8.1195599999999996E-4</v>
      </c>
      <c r="J39" s="3">
        <f>F39*F39*100000</f>
        <v>4.2907609152099992E-2</v>
      </c>
      <c r="K39" s="3">
        <f t="shared" ref="K39:L39" si="3">G39*G39*100000</f>
        <v>2.7224184582400002E-2</v>
      </c>
      <c r="L39" s="3">
        <f t="shared" si="3"/>
        <v>6.5927254593599993E-2</v>
      </c>
      <c r="O39" s="3">
        <v>28260</v>
      </c>
    </row>
    <row r="40" spans="3:16">
      <c r="O40" s="3">
        <v>16</v>
      </c>
    </row>
    <row r="41" spans="3:16">
      <c r="F41" s="3">
        <v>4.5815999999999999E-4</v>
      </c>
      <c r="G41" s="3">
        <v>3.81961E-4</v>
      </c>
      <c r="H41" s="3">
        <v>5.4509899999999995E-4</v>
      </c>
      <c r="J41" s="3">
        <f>F41*F41*100000</f>
        <v>2.0991058559999998E-2</v>
      </c>
      <c r="K41" s="3">
        <f t="shared" ref="K41:L41" si="4">G41*G41*100000</f>
        <v>1.4589420552099998E-2</v>
      </c>
      <c r="L41" s="3">
        <f t="shared" si="4"/>
        <v>2.9713291980099994E-2</v>
      </c>
    </row>
    <row r="399" spans="6:8">
      <c r="F399" s="4">
        <f>SUM(F2:F398)</f>
        <v>2.8117125336164193E-3</v>
      </c>
      <c r="G399" s="4">
        <f>SUM(G2:G398)</f>
        <v>2.5433080000000002E-3</v>
      </c>
      <c r="H399" s="4">
        <f>SUM(H2:H398)</f>
        <v>3.1952229999999996E-3</v>
      </c>
    </row>
    <row r="400" spans="6:8">
      <c r="F400" s="3">
        <f>F399*F399</f>
        <v>7.9057273716956638E-6</v>
      </c>
      <c r="G400" s="3">
        <f>G399*G399</f>
        <v>6.4684155828640013E-6</v>
      </c>
      <c r="H400" s="3">
        <f>H399*H399</f>
        <v>1.0209450019728998E-5</v>
      </c>
    </row>
  </sheetData>
  <phoneticPr fontId="4" type="noConversion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816A1-7847-B34F-A43B-9FB0EF1199C6}">
  <dimension ref="A1:P101"/>
  <sheetViews>
    <sheetView workbookViewId="0">
      <selection activeCell="A2" sqref="A2"/>
    </sheetView>
  </sheetViews>
  <sheetFormatPr baseColWidth="10" defaultRowHeight="15"/>
  <cols>
    <col min="1" max="1" width="22.6640625" style="3" customWidth="1"/>
    <col min="2" max="2" width="17.83203125" style="3" customWidth="1"/>
    <col min="3" max="3" width="14.83203125" style="3" customWidth="1"/>
    <col min="4" max="4" width="10.83203125" style="3"/>
    <col min="5" max="5" width="8.5" style="3" customWidth="1"/>
    <col min="6" max="6" width="13.8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2506</v>
      </c>
      <c r="B2" s="3" t="s">
        <v>2507</v>
      </c>
      <c r="C2" s="3" t="s">
        <v>2508</v>
      </c>
      <c r="D2" s="3" t="s">
        <v>20</v>
      </c>
      <c r="E2" s="3">
        <v>1</v>
      </c>
      <c r="F2" s="4">
        <f t="shared" ref="F2:F7" si="0">E2/28260</f>
        <v>3.5385704175513094E-5</v>
      </c>
      <c r="G2" s="3">
        <v>4.3340000000000002E-4</v>
      </c>
      <c r="H2" s="3">
        <v>2.1589999999999999E-4</v>
      </c>
      <c r="L2" s="3" t="s">
        <v>25</v>
      </c>
    </row>
    <row r="3" spans="1:12">
      <c r="A3" s="3" t="s">
        <v>2506</v>
      </c>
      <c r="B3" s="3" t="s">
        <v>2509</v>
      </c>
      <c r="C3" s="3" t="s">
        <v>2510</v>
      </c>
      <c r="D3" s="3" t="s">
        <v>20</v>
      </c>
      <c r="E3" s="3">
        <v>1</v>
      </c>
      <c r="F3" s="4">
        <f t="shared" si="0"/>
        <v>3.5385704175513094E-5</v>
      </c>
      <c r="L3" s="3" t="s">
        <v>25</v>
      </c>
    </row>
    <row r="4" spans="1:12">
      <c r="A4" s="3" t="s">
        <v>2506</v>
      </c>
      <c r="B4" s="3" t="s">
        <v>2511</v>
      </c>
      <c r="C4" s="3" t="s">
        <v>2512</v>
      </c>
      <c r="D4" s="3" t="s">
        <v>20</v>
      </c>
      <c r="E4" s="3">
        <v>1</v>
      </c>
      <c r="F4" s="4">
        <f t="shared" si="0"/>
        <v>3.5385704175513094E-5</v>
      </c>
      <c r="G4" s="3">
        <v>8.9719999999999998E-6</v>
      </c>
      <c r="H4" s="3">
        <v>4.0679999999999998E-6</v>
      </c>
      <c r="L4" s="3" t="s">
        <v>25</v>
      </c>
    </row>
    <row r="5" spans="1:12">
      <c r="A5" s="3" t="s">
        <v>2506</v>
      </c>
      <c r="B5" s="3" t="s">
        <v>2513</v>
      </c>
      <c r="C5" s="3" t="s">
        <v>2514</v>
      </c>
      <c r="D5" s="3" t="s">
        <v>20</v>
      </c>
      <c r="E5" s="3">
        <v>1</v>
      </c>
      <c r="F5" s="4">
        <f t="shared" si="0"/>
        <v>3.5385704175513094E-5</v>
      </c>
      <c r="L5" s="3" t="s">
        <v>36</v>
      </c>
    </row>
    <row r="6" spans="1:12">
      <c r="A6" s="3" t="s">
        <v>2506</v>
      </c>
      <c r="B6" s="3" t="s">
        <v>39</v>
      </c>
      <c r="C6" s="3" t="s">
        <v>2515</v>
      </c>
      <c r="D6" s="3" t="s">
        <v>20</v>
      </c>
      <c r="E6" s="3">
        <v>1</v>
      </c>
      <c r="F6" s="4">
        <f t="shared" si="0"/>
        <v>3.5385704175513094E-5</v>
      </c>
      <c r="L6" s="3" t="s">
        <v>41</v>
      </c>
    </row>
    <row r="7" spans="1:12">
      <c r="A7" s="3" t="s">
        <v>2506</v>
      </c>
      <c r="B7" s="3" t="s">
        <v>39</v>
      </c>
      <c r="C7" s="3" t="s">
        <v>2516</v>
      </c>
      <c r="D7" s="3" t="s">
        <v>20</v>
      </c>
      <c r="E7" s="3">
        <v>1</v>
      </c>
      <c r="F7" s="4">
        <f t="shared" si="0"/>
        <v>3.5385704175513094E-5</v>
      </c>
      <c r="L7" s="3" t="s">
        <v>41</v>
      </c>
    </row>
    <row r="8" spans="1:12">
      <c r="A8" s="3" t="s">
        <v>2506</v>
      </c>
      <c r="B8" s="3" t="s">
        <v>2517</v>
      </c>
      <c r="C8" s="3" t="s">
        <v>2518</v>
      </c>
      <c r="J8" s="3" t="s">
        <v>17</v>
      </c>
    </row>
    <row r="9" spans="1:12">
      <c r="A9" s="3" t="s">
        <v>2506</v>
      </c>
      <c r="B9" s="3" t="s">
        <v>2519</v>
      </c>
      <c r="C9" s="3" t="s">
        <v>2520</v>
      </c>
      <c r="G9" s="3">
        <v>0</v>
      </c>
      <c r="H9" s="3">
        <v>2.031E-5</v>
      </c>
      <c r="J9" s="3" t="s">
        <v>17</v>
      </c>
    </row>
    <row r="10" spans="1:12">
      <c r="A10" s="3" t="s">
        <v>2506</v>
      </c>
      <c r="B10" s="3" t="s">
        <v>2521</v>
      </c>
      <c r="C10" s="3" t="s">
        <v>2522</v>
      </c>
      <c r="G10" s="3">
        <v>0</v>
      </c>
      <c r="H10" s="3">
        <v>4.0679999999999997E-5</v>
      </c>
      <c r="J10" s="3" t="s">
        <v>362</v>
      </c>
    </row>
    <row r="11" spans="1:12">
      <c r="A11" s="3" t="s">
        <v>2506</v>
      </c>
      <c r="B11" s="3" t="s">
        <v>2523</v>
      </c>
      <c r="C11" s="3" t="s">
        <v>2524</v>
      </c>
      <c r="G11" s="3">
        <v>9.0359999999999995E-6</v>
      </c>
      <c r="H11" s="3">
        <v>4.0939999999999998E-5</v>
      </c>
      <c r="L11" s="3" t="s">
        <v>25</v>
      </c>
    </row>
    <row r="12" spans="1:12">
      <c r="A12" s="3" t="s">
        <v>2506</v>
      </c>
      <c r="B12" s="3" t="s">
        <v>2525</v>
      </c>
      <c r="C12" s="3" t="s">
        <v>2526</v>
      </c>
      <c r="G12" s="3">
        <v>9.0489999999999993E-6</v>
      </c>
      <c r="H12" s="3">
        <v>4.0980000000000004E-6</v>
      </c>
      <c r="L12" s="3" t="s">
        <v>25</v>
      </c>
    </row>
    <row r="13" spans="1:12">
      <c r="A13" s="3" t="s">
        <v>2506</v>
      </c>
      <c r="B13" s="3" t="s">
        <v>2527</v>
      </c>
      <c r="C13" s="3" t="s">
        <v>2528</v>
      </c>
      <c r="G13" s="3">
        <v>3.1959999999999999E-5</v>
      </c>
      <c r="H13" s="3">
        <v>1.4579999999999999E-5</v>
      </c>
      <c r="L13" s="3" t="s">
        <v>25</v>
      </c>
    </row>
    <row r="14" spans="1:12">
      <c r="A14" s="3" t="s">
        <v>2506</v>
      </c>
      <c r="B14" s="3" t="s">
        <v>2529</v>
      </c>
      <c r="C14" s="3" t="s">
        <v>2530</v>
      </c>
      <c r="G14" s="3">
        <v>2.792E-5</v>
      </c>
      <c r="H14" s="3">
        <v>1.26E-5</v>
      </c>
      <c r="L14" s="3" t="s">
        <v>25</v>
      </c>
    </row>
    <row r="15" spans="1:12">
      <c r="A15" s="3" t="s">
        <v>2506</v>
      </c>
      <c r="B15" s="3" t="s">
        <v>2531</v>
      </c>
      <c r="C15" s="3" t="s">
        <v>469</v>
      </c>
      <c r="G15" s="3">
        <v>0</v>
      </c>
      <c r="H15" s="3">
        <v>4.065E-6</v>
      </c>
      <c r="L15" s="3" t="s">
        <v>25</v>
      </c>
    </row>
    <row r="16" spans="1:12">
      <c r="A16" s="3" t="s">
        <v>2506</v>
      </c>
      <c r="B16" s="3" t="s">
        <v>2532</v>
      </c>
      <c r="C16" s="3" t="s">
        <v>2533</v>
      </c>
      <c r="G16" s="3">
        <v>0</v>
      </c>
      <c r="H16" s="3">
        <v>4.0629999999999999E-6</v>
      </c>
      <c r="L16" s="3" t="s">
        <v>25</v>
      </c>
    </row>
    <row r="17" spans="1:12">
      <c r="A17" s="3" t="s">
        <v>2506</v>
      </c>
      <c r="B17" s="3" t="s">
        <v>2534</v>
      </c>
      <c r="C17" s="3" t="s">
        <v>2535</v>
      </c>
      <c r="G17" s="3">
        <v>0</v>
      </c>
      <c r="H17" s="3">
        <v>4.0670000000000002E-6</v>
      </c>
      <c r="L17" s="3" t="s">
        <v>25</v>
      </c>
    </row>
    <row r="18" spans="1:12">
      <c r="A18" s="3" t="s">
        <v>2506</v>
      </c>
      <c r="B18" s="3" t="s">
        <v>2536</v>
      </c>
      <c r="C18" s="3" t="s">
        <v>2537</v>
      </c>
      <c r="G18" s="3">
        <v>0</v>
      </c>
      <c r="H18" s="3">
        <v>8.1240000000000005E-6</v>
      </c>
      <c r="L18" s="3" t="s">
        <v>25</v>
      </c>
    </row>
    <row r="19" spans="1:12">
      <c r="A19" s="3" t="s">
        <v>2506</v>
      </c>
      <c r="B19" s="3" t="s">
        <v>2538</v>
      </c>
      <c r="C19" s="3" t="s">
        <v>2539</v>
      </c>
      <c r="G19" s="3">
        <v>0</v>
      </c>
      <c r="H19" s="3">
        <v>4.0629999999999999E-6</v>
      </c>
      <c r="L19" s="3" t="s">
        <v>25</v>
      </c>
    </row>
    <row r="20" spans="1:12">
      <c r="A20" s="3" t="s">
        <v>2506</v>
      </c>
      <c r="B20" s="3" t="s">
        <v>2540</v>
      </c>
      <c r="C20" s="3" t="s">
        <v>2541</v>
      </c>
      <c r="G20" s="3">
        <v>0</v>
      </c>
      <c r="H20" s="3">
        <v>4.0629999999999999E-6</v>
      </c>
      <c r="L20" s="3" t="s">
        <v>25</v>
      </c>
    </row>
    <row r="21" spans="1:12">
      <c r="A21" s="3" t="s">
        <v>2506</v>
      </c>
      <c r="B21" s="3" t="s">
        <v>2542</v>
      </c>
      <c r="C21" s="3" t="s">
        <v>2543</v>
      </c>
      <c r="G21" s="3">
        <v>8.9639999999999992E-6</v>
      </c>
      <c r="H21" s="3">
        <v>4.0640000000000004E-6</v>
      </c>
      <c r="L21" s="3" t="s">
        <v>25</v>
      </c>
    </row>
    <row r="22" spans="1:12">
      <c r="A22" s="3" t="s">
        <v>2506</v>
      </c>
      <c r="B22" s="3" t="s">
        <v>2544</v>
      </c>
      <c r="C22" s="3" t="s">
        <v>2545</v>
      </c>
      <c r="G22" s="3">
        <v>8.9749999999999996E-6</v>
      </c>
      <c r="H22" s="3">
        <v>4.0659999999999997E-6</v>
      </c>
      <c r="L22" s="3" t="s">
        <v>25</v>
      </c>
    </row>
    <row r="23" spans="1:12">
      <c r="A23" s="3" t="s">
        <v>2506</v>
      </c>
      <c r="B23" s="3" t="s">
        <v>2546</v>
      </c>
      <c r="C23" s="3" t="s">
        <v>2547</v>
      </c>
      <c r="G23" s="3">
        <v>0</v>
      </c>
      <c r="H23" s="3">
        <v>3.2289999999999997E-5</v>
      </c>
      <c r="L23" s="3" t="s">
        <v>25</v>
      </c>
    </row>
    <row r="24" spans="1:12">
      <c r="A24" s="3" t="s">
        <v>2506</v>
      </c>
      <c r="B24" s="3" t="s">
        <v>2548</v>
      </c>
      <c r="C24" s="3" t="s">
        <v>2549</v>
      </c>
      <c r="G24" s="3">
        <v>0</v>
      </c>
      <c r="H24" s="3">
        <v>3.2339999999999999E-5</v>
      </c>
      <c r="L24" s="3" t="s">
        <v>25</v>
      </c>
    </row>
    <row r="25" spans="1:12">
      <c r="A25" s="3" t="s">
        <v>2506</v>
      </c>
      <c r="B25" s="3" t="s">
        <v>2550</v>
      </c>
      <c r="C25" s="3" t="s">
        <v>2551</v>
      </c>
      <c r="G25" s="3">
        <v>6.6649999999999994E-5</v>
      </c>
      <c r="H25" s="3">
        <v>3.2299999999999999E-5</v>
      </c>
      <c r="L25" s="3" t="s">
        <v>25</v>
      </c>
    </row>
    <row r="26" spans="1:12">
      <c r="A26" s="3" t="s">
        <v>2506</v>
      </c>
      <c r="B26" s="3" t="s">
        <v>39</v>
      </c>
      <c r="C26" s="3" t="s">
        <v>2552</v>
      </c>
      <c r="G26" s="3">
        <v>8.952E-6</v>
      </c>
      <c r="H26" s="3">
        <v>4.0609999999999997E-6</v>
      </c>
      <c r="L26" s="3" t="s">
        <v>109</v>
      </c>
    </row>
    <row r="27" spans="1:12">
      <c r="A27" s="3" t="s">
        <v>2506</v>
      </c>
      <c r="B27" s="3" t="s">
        <v>39</v>
      </c>
      <c r="C27" s="3" t="s">
        <v>114</v>
      </c>
      <c r="G27" s="3">
        <v>0</v>
      </c>
      <c r="H27" s="3">
        <v>4.0609999999999997E-6</v>
      </c>
      <c r="L27" s="3" t="s">
        <v>109</v>
      </c>
    </row>
    <row r="28" spans="1:12">
      <c r="A28" s="3" t="s">
        <v>2506</v>
      </c>
      <c r="B28" s="3" t="s">
        <v>39</v>
      </c>
      <c r="C28" s="3" t="s">
        <v>2553</v>
      </c>
      <c r="G28" s="3">
        <v>8.9600000000000006E-6</v>
      </c>
      <c r="H28" s="3">
        <v>4.0629999999999999E-6</v>
      </c>
      <c r="L28" s="3" t="s">
        <v>109</v>
      </c>
    </row>
    <row r="29" spans="1:12">
      <c r="A29" s="3" t="s">
        <v>2506</v>
      </c>
      <c r="B29" s="3" t="s">
        <v>39</v>
      </c>
      <c r="C29" s="3" t="s">
        <v>2554</v>
      </c>
      <c r="G29" s="3">
        <v>0</v>
      </c>
      <c r="H29" s="3">
        <v>4.0829999999999997E-6</v>
      </c>
      <c r="L29" s="3" t="s">
        <v>109</v>
      </c>
    </row>
    <row r="30" spans="1:12">
      <c r="A30" s="3" t="s">
        <v>2506</v>
      </c>
      <c r="B30" s="3" t="s">
        <v>39</v>
      </c>
      <c r="C30" s="3" t="s">
        <v>2555</v>
      </c>
      <c r="G30" s="3">
        <v>0</v>
      </c>
      <c r="H30" s="3">
        <v>4.0629999999999999E-6</v>
      </c>
      <c r="L30" s="3" t="s">
        <v>109</v>
      </c>
    </row>
    <row r="31" spans="1:12">
      <c r="A31" s="3" t="s">
        <v>2506</v>
      </c>
      <c r="B31" s="3" t="s">
        <v>39</v>
      </c>
      <c r="C31" s="3" t="s">
        <v>2556</v>
      </c>
      <c r="G31" s="3">
        <v>0</v>
      </c>
      <c r="H31" s="3">
        <v>3.6619999999999998E-5</v>
      </c>
      <c r="L31" s="3" t="s">
        <v>109</v>
      </c>
    </row>
    <row r="32" spans="1:12">
      <c r="A32" s="3" t="s">
        <v>2506</v>
      </c>
      <c r="B32" s="3" t="s">
        <v>39</v>
      </c>
      <c r="C32" s="3" t="s">
        <v>2557</v>
      </c>
      <c r="G32" s="3">
        <v>8.952E-6</v>
      </c>
      <c r="H32" s="3">
        <v>4.0609999999999997E-6</v>
      </c>
      <c r="L32" s="3" t="s">
        <v>116</v>
      </c>
    </row>
    <row r="33" spans="1:16">
      <c r="A33" s="3" t="s">
        <v>2506</v>
      </c>
      <c r="B33" s="3" t="s">
        <v>39</v>
      </c>
      <c r="C33" s="3" t="s">
        <v>2558</v>
      </c>
      <c r="G33" s="3">
        <v>0</v>
      </c>
      <c r="H33" s="3">
        <v>4.0609999999999997E-6</v>
      </c>
      <c r="L33" s="3" t="s">
        <v>116</v>
      </c>
    </row>
    <row r="34" spans="1:16">
      <c r="A34" s="3" t="s">
        <v>2506</v>
      </c>
      <c r="B34" s="3" t="s">
        <v>39</v>
      </c>
      <c r="C34" s="3" t="s">
        <v>2559</v>
      </c>
      <c r="G34" s="3">
        <v>8.9639999999999992E-6</v>
      </c>
      <c r="H34" s="3">
        <v>4.065E-6</v>
      </c>
      <c r="L34" s="3" t="s">
        <v>116</v>
      </c>
    </row>
    <row r="35" spans="1:16">
      <c r="A35" s="3" t="s">
        <v>2506</v>
      </c>
      <c r="B35" s="3" t="s">
        <v>39</v>
      </c>
      <c r="C35" s="3" t="s">
        <v>2560</v>
      </c>
      <c r="G35" s="3">
        <v>0</v>
      </c>
      <c r="H35" s="3">
        <v>4.0670000000000002E-6</v>
      </c>
      <c r="L35" s="3" t="s">
        <v>116</v>
      </c>
    </row>
    <row r="36" spans="1:16">
      <c r="A36" s="3" t="s">
        <v>2506</v>
      </c>
      <c r="B36" s="3" t="s">
        <v>39</v>
      </c>
      <c r="C36" s="3" t="s">
        <v>2561</v>
      </c>
      <c r="G36" s="3">
        <v>0</v>
      </c>
      <c r="H36" s="3">
        <v>4.0670000000000002E-6</v>
      </c>
      <c r="L36" s="3" t="s">
        <v>116</v>
      </c>
    </row>
    <row r="40" spans="1:16">
      <c r="C40" s="6" t="s">
        <v>127</v>
      </c>
      <c r="E40" s="3">
        <f>SUM(E2:E39)</f>
        <v>6</v>
      </c>
      <c r="F40" s="3">
        <f t="shared" ref="F40:H40" si="1">SUM(F2:F39)</f>
        <v>2.1231422505307856E-4</v>
      </c>
      <c r="G40" s="3">
        <f t="shared" si="1"/>
        <v>6.4075400000000011E-4</v>
      </c>
      <c r="H40" s="3">
        <f t="shared" si="1"/>
        <v>5.6395299999999985E-4</v>
      </c>
      <c r="M40" s="7" t="s">
        <v>128</v>
      </c>
      <c r="O40" s="6" t="s">
        <v>129</v>
      </c>
      <c r="P40" s="6" t="s">
        <v>130</v>
      </c>
    </row>
    <row r="41" spans="1:16">
      <c r="F41" s="4"/>
      <c r="G41" s="4"/>
      <c r="H41" s="4"/>
      <c r="M41" s="8"/>
      <c r="O41" s="3">
        <v>124596</v>
      </c>
      <c r="P41" s="3">
        <v>273294</v>
      </c>
    </row>
    <row r="42" spans="1:16">
      <c r="F42" s="4"/>
      <c r="G42" s="4"/>
      <c r="H42" s="4"/>
      <c r="O42" s="3">
        <f>O41*G40</f>
        <v>79.83538538400002</v>
      </c>
      <c r="P42" s="3">
        <f>P41*H40</f>
        <v>154.12497118199997</v>
      </c>
    </row>
    <row r="43" spans="1:16">
      <c r="F43" s="3">
        <v>2.1231399999999999E-4</v>
      </c>
      <c r="G43" s="3">
        <v>7.7918999999999997E-5</v>
      </c>
      <c r="H43" s="3">
        <v>4.6206099999999999E-4</v>
      </c>
      <c r="J43" s="43">
        <f>F43*F43*100000</f>
        <v>4.5077234595999995E-3</v>
      </c>
      <c r="K43" s="43">
        <f t="shared" ref="K43:L43" si="2">G43*G43*100000</f>
        <v>6.0713705609999997E-4</v>
      </c>
      <c r="L43" s="43">
        <f t="shared" si="2"/>
        <v>2.1350036772099998E-2</v>
      </c>
      <c r="O43" s="3" t="s">
        <v>2362</v>
      </c>
    </row>
    <row r="44" spans="1:16">
      <c r="O44" s="3">
        <v>28260</v>
      </c>
    </row>
    <row r="45" spans="1:16">
      <c r="F45" s="3">
        <v>6.4207499999999998E-4</v>
      </c>
      <c r="G45" s="3">
        <v>5.0915699999999999E-4</v>
      </c>
      <c r="H45" s="3">
        <v>7.9905500000000001E-4</v>
      </c>
      <c r="J45" s="43">
        <f>F45*F45*100000</f>
        <v>4.1226030562500002E-2</v>
      </c>
      <c r="K45" s="43">
        <f t="shared" ref="K45:L45" si="3">G45*G45*100000</f>
        <v>2.5924085064899998E-2</v>
      </c>
      <c r="L45" s="43">
        <f t="shared" si="3"/>
        <v>6.3848889302500003E-2</v>
      </c>
      <c r="O45" s="3">
        <v>6</v>
      </c>
    </row>
    <row r="47" spans="1:16">
      <c r="F47" s="3">
        <v>5.6349600000000003E-4</v>
      </c>
      <c r="G47" s="3">
        <v>4.7803199999999998E-4</v>
      </c>
      <c r="H47" s="3">
        <v>6.5982300000000003E-4</v>
      </c>
      <c r="J47" s="43">
        <f>F47*F47*100000</f>
        <v>3.1752774201600005E-2</v>
      </c>
      <c r="K47" s="43">
        <f t="shared" ref="K47:L47" si="4">G47*G47*100000</f>
        <v>2.2851459302399998E-2</v>
      </c>
      <c r="L47" s="43">
        <f t="shared" si="4"/>
        <v>4.3536639132900005E-2</v>
      </c>
    </row>
    <row r="100" spans="6:8">
      <c r="F100" s="4">
        <f>SUM(F1:F99)</f>
        <v>1.8425134501061573E-3</v>
      </c>
      <c r="G100" s="4">
        <f t="shared" ref="G100:H100" si="5">SUM(G1:G99)</f>
        <v>2.3466160000000002E-3</v>
      </c>
      <c r="H100" s="4">
        <f t="shared" si="5"/>
        <v>3.0488449999999997E-3</v>
      </c>
    </row>
    <row r="101" spans="6:8">
      <c r="F101" s="4">
        <f>F100*F100</f>
        <v>3.394855813822095E-6</v>
      </c>
      <c r="G101" s="4">
        <f t="shared" ref="G101:H101" si="6">G100*G100</f>
        <v>5.5066066514560006E-6</v>
      </c>
      <c r="H101" s="4">
        <f t="shared" si="6"/>
        <v>9.2954558340249975E-6</v>
      </c>
    </row>
  </sheetData>
  <phoneticPr fontId="4" type="noConversion"/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F2CB1-5C9F-2B48-8ABE-20C08CBF0F0E}">
  <dimension ref="A1:P251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7.1640625" style="3" customWidth="1"/>
    <col min="3" max="3" width="14.5" style="3" customWidth="1"/>
    <col min="4" max="5" width="10.83203125" style="3"/>
    <col min="6" max="8" width="12" style="3" bestFit="1" customWidth="1"/>
    <col min="9" max="9" width="7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2562</v>
      </c>
      <c r="B2" s="3" t="s">
        <v>2563</v>
      </c>
      <c r="C2" s="3" t="s">
        <v>2564</v>
      </c>
      <c r="D2" s="3" t="s">
        <v>20</v>
      </c>
      <c r="E2" s="3">
        <v>1</v>
      </c>
      <c r="F2" s="4">
        <f t="shared" ref="F2:F16" si="0">E2/28260</f>
        <v>3.5385704175513094E-5</v>
      </c>
      <c r="G2" s="3">
        <v>1.7900000000000001E-5</v>
      </c>
      <c r="H2" s="3">
        <v>2.0299999999999999E-5</v>
      </c>
      <c r="I2" s="3" t="s">
        <v>16</v>
      </c>
      <c r="J2" s="3" t="s">
        <v>17</v>
      </c>
    </row>
    <row r="3" spans="1:12">
      <c r="A3" s="3" t="s">
        <v>2562</v>
      </c>
      <c r="B3" s="3" t="s">
        <v>39</v>
      </c>
      <c r="C3" s="3" t="s">
        <v>2565</v>
      </c>
      <c r="D3" s="3" t="s">
        <v>20</v>
      </c>
      <c r="E3" s="3">
        <v>1</v>
      </c>
      <c r="F3" s="4">
        <f t="shared" si="0"/>
        <v>3.5385704175513094E-5</v>
      </c>
      <c r="G3" s="3">
        <v>1.105E-4</v>
      </c>
      <c r="H3" s="3">
        <v>6.8529999999999996E-5</v>
      </c>
      <c r="I3" s="3" t="s">
        <v>16</v>
      </c>
      <c r="J3" s="3" t="s">
        <v>17</v>
      </c>
    </row>
    <row r="4" spans="1:12">
      <c r="A4" s="3" t="s">
        <v>2562</v>
      </c>
      <c r="B4" s="3" t="s">
        <v>2566</v>
      </c>
      <c r="C4" s="3" t="s">
        <v>2567</v>
      </c>
      <c r="D4" s="3" t="s">
        <v>20</v>
      </c>
      <c r="E4" s="3">
        <v>1</v>
      </c>
      <c r="F4" s="4">
        <f t="shared" si="0"/>
        <v>3.5385704175513094E-5</v>
      </c>
      <c r="G4" s="3">
        <v>7.8909999999999995E-6</v>
      </c>
      <c r="H4" s="3">
        <v>2.8860000000000002E-5</v>
      </c>
      <c r="I4" s="3" t="s">
        <v>16</v>
      </c>
    </row>
    <row r="5" spans="1:12">
      <c r="A5" s="3" t="s">
        <v>2562</v>
      </c>
      <c r="B5" s="3" t="s">
        <v>2568</v>
      </c>
      <c r="C5" s="3" t="s">
        <v>2569</v>
      </c>
      <c r="D5" s="3" t="s">
        <v>20</v>
      </c>
      <c r="E5" s="3">
        <v>1</v>
      </c>
      <c r="F5" s="4">
        <f t="shared" si="0"/>
        <v>3.5385704175513094E-5</v>
      </c>
      <c r="G5" s="3">
        <v>8.9509999999999995E-6</v>
      </c>
      <c r="H5" s="3">
        <v>4.0609999999999997E-6</v>
      </c>
      <c r="I5" s="3" t="s">
        <v>16</v>
      </c>
    </row>
    <row r="6" spans="1:12">
      <c r="A6" s="3" t="s">
        <v>2562</v>
      </c>
      <c r="B6" s="3" t="s">
        <v>2570</v>
      </c>
      <c r="C6" s="3" t="s">
        <v>2571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2562</v>
      </c>
      <c r="B7" s="3" t="s">
        <v>2572</v>
      </c>
      <c r="C7" s="3" t="s">
        <v>2573</v>
      </c>
      <c r="D7" s="3" t="s">
        <v>20</v>
      </c>
      <c r="E7" s="3">
        <v>1</v>
      </c>
      <c r="F7" s="4">
        <f t="shared" si="0"/>
        <v>3.5385704175513094E-5</v>
      </c>
      <c r="L7" s="3" t="s">
        <v>25</v>
      </c>
    </row>
    <row r="8" spans="1:12">
      <c r="A8" s="3" t="s">
        <v>2562</v>
      </c>
      <c r="B8" s="3" t="s">
        <v>2574</v>
      </c>
      <c r="C8" s="3" t="s">
        <v>2575</v>
      </c>
      <c r="D8" s="3" t="s">
        <v>20</v>
      </c>
      <c r="E8" s="3">
        <v>1</v>
      </c>
      <c r="F8" s="4">
        <f t="shared" si="0"/>
        <v>3.5385704175513094E-5</v>
      </c>
      <c r="L8" s="3" t="s">
        <v>25</v>
      </c>
    </row>
    <row r="9" spans="1:12">
      <c r="A9" s="3" t="s">
        <v>2562</v>
      </c>
      <c r="B9" s="3" t="s">
        <v>2576</v>
      </c>
      <c r="C9" s="3" t="s">
        <v>2577</v>
      </c>
      <c r="D9" s="3" t="s">
        <v>20</v>
      </c>
      <c r="E9" s="3">
        <v>1</v>
      </c>
      <c r="F9" s="4">
        <f t="shared" si="0"/>
        <v>3.5385704175513094E-5</v>
      </c>
      <c r="G9" s="3">
        <v>1.5820000000000001E-5</v>
      </c>
      <c r="H9" s="3">
        <v>1.446E-5</v>
      </c>
      <c r="L9" s="3" t="s">
        <v>25</v>
      </c>
    </row>
    <row r="10" spans="1:12">
      <c r="A10" s="3" t="s">
        <v>2562</v>
      </c>
      <c r="B10" s="3" t="s">
        <v>39</v>
      </c>
      <c r="C10" s="3" t="s">
        <v>2578</v>
      </c>
      <c r="D10" s="3" t="s">
        <v>20</v>
      </c>
      <c r="E10" s="3">
        <v>1</v>
      </c>
      <c r="F10" s="4">
        <f t="shared" si="0"/>
        <v>3.5385704175513094E-5</v>
      </c>
      <c r="L10" s="3" t="s">
        <v>41</v>
      </c>
    </row>
    <row r="11" spans="1:12">
      <c r="A11" s="3" t="s">
        <v>2562</v>
      </c>
      <c r="B11" s="3" t="s">
        <v>2579</v>
      </c>
      <c r="C11" s="3" t="s">
        <v>2580</v>
      </c>
      <c r="D11" s="3" t="s">
        <v>20</v>
      </c>
      <c r="E11" s="3">
        <v>2</v>
      </c>
      <c r="F11" s="4">
        <f t="shared" si="0"/>
        <v>7.0771408351026188E-5</v>
      </c>
      <c r="G11" s="3">
        <v>8.6799999999999996E-5</v>
      </c>
      <c r="H11" s="3">
        <v>4.689E-5</v>
      </c>
      <c r="I11" s="3" t="s">
        <v>16</v>
      </c>
      <c r="J11" s="3" t="s">
        <v>17</v>
      </c>
    </row>
    <row r="12" spans="1:12">
      <c r="A12" s="3" t="s">
        <v>2562</v>
      </c>
      <c r="B12" s="3" t="s">
        <v>2581</v>
      </c>
      <c r="C12" s="3" t="s">
        <v>2582</v>
      </c>
      <c r="D12" s="3" t="s">
        <v>20</v>
      </c>
      <c r="E12" s="3">
        <v>2</v>
      </c>
      <c r="F12" s="4">
        <f t="shared" si="0"/>
        <v>7.0771408351026188E-5</v>
      </c>
      <c r="G12" s="3">
        <v>9.4710000000000006E-5</v>
      </c>
      <c r="H12" s="3">
        <v>5.4110000000000002E-5</v>
      </c>
      <c r="I12" s="3" t="s">
        <v>1013</v>
      </c>
      <c r="J12" s="3" t="s">
        <v>144</v>
      </c>
      <c r="K12" s="3" t="s">
        <v>144</v>
      </c>
    </row>
    <row r="13" spans="1:12">
      <c r="A13" s="3" t="s">
        <v>2562</v>
      </c>
      <c r="B13" s="3" t="s">
        <v>2583</v>
      </c>
      <c r="C13" s="3" t="s">
        <v>2584</v>
      </c>
      <c r="D13" s="3" t="s">
        <v>20</v>
      </c>
      <c r="E13" s="3">
        <v>2</v>
      </c>
      <c r="F13" s="4">
        <f t="shared" si="0"/>
        <v>7.0771408351026188E-5</v>
      </c>
      <c r="I13" s="3" t="s">
        <v>16</v>
      </c>
    </row>
    <row r="14" spans="1:12">
      <c r="A14" s="3" t="s">
        <v>2562</v>
      </c>
      <c r="B14" s="3" t="s">
        <v>2585</v>
      </c>
      <c r="C14" s="3" t="s">
        <v>2586</v>
      </c>
      <c r="D14" s="3" t="s">
        <v>20</v>
      </c>
      <c r="E14" s="3">
        <v>2</v>
      </c>
      <c r="F14" s="4">
        <f t="shared" si="0"/>
        <v>7.0771408351026188E-5</v>
      </c>
      <c r="G14" s="3">
        <v>3.5809999999999998E-5</v>
      </c>
      <c r="H14" s="3">
        <v>2.0299999999999999E-5</v>
      </c>
      <c r="I14" s="3" t="s">
        <v>16</v>
      </c>
    </row>
    <row r="15" spans="1:12">
      <c r="A15" s="3" t="s">
        <v>2562</v>
      </c>
      <c r="B15" s="3" t="s">
        <v>2587</v>
      </c>
      <c r="C15" s="3" t="s">
        <v>2588</v>
      </c>
      <c r="D15" s="3" t="s">
        <v>20</v>
      </c>
      <c r="E15" s="3">
        <v>2</v>
      </c>
      <c r="F15" s="4">
        <f t="shared" si="0"/>
        <v>7.0771408351026188E-5</v>
      </c>
      <c r="L15" s="3" t="s">
        <v>25</v>
      </c>
    </row>
    <row r="16" spans="1:12">
      <c r="A16" s="3" t="s">
        <v>2562</v>
      </c>
      <c r="B16" s="3" t="s">
        <v>2589</v>
      </c>
      <c r="C16" s="3" t="s">
        <v>2590</v>
      </c>
      <c r="D16" s="3" t="s">
        <v>20</v>
      </c>
      <c r="E16" s="3">
        <v>2</v>
      </c>
      <c r="F16" s="4">
        <f t="shared" si="0"/>
        <v>7.0771408351026188E-5</v>
      </c>
      <c r="L16" s="3" t="s">
        <v>36</v>
      </c>
    </row>
    <row r="17" spans="1:10">
      <c r="A17" s="3" t="s">
        <v>2562</v>
      </c>
      <c r="B17" s="3" t="s">
        <v>2591</v>
      </c>
      <c r="C17" s="3" t="s">
        <v>2592</v>
      </c>
      <c r="J17" s="3" t="s">
        <v>17</v>
      </c>
    </row>
    <row r="18" spans="1:10">
      <c r="A18" s="3" t="s">
        <v>2562</v>
      </c>
      <c r="B18" s="3" t="s">
        <v>2593</v>
      </c>
      <c r="C18" s="3" t="s">
        <v>2594</v>
      </c>
      <c r="J18" s="3" t="s">
        <v>17</v>
      </c>
    </row>
    <row r="19" spans="1:10">
      <c r="A19" s="3" t="s">
        <v>2562</v>
      </c>
      <c r="B19" s="3" t="s">
        <v>2595</v>
      </c>
      <c r="C19" s="3" t="s">
        <v>2596</v>
      </c>
      <c r="G19" s="3">
        <v>1.7900000000000001E-5</v>
      </c>
      <c r="H19" s="3">
        <v>1.218E-5</v>
      </c>
      <c r="I19" s="3" t="s">
        <v>16</v>
      </c>
      <c r="J19" s="3" t="s">
        <v>17</v>
      </c>
    </row>
    <row r="20" spans="1:10">
      <c r="A20" s="3" t="s">
        <v>2562</v>
      </c>
      <c r="B20" s="3" t="s">
        <v>2597</v>
      </c>
      <c r="C20" s="3" t="s">
        <v>2598</v>
      </c>
      <c r="G20" s="3">
        <v>0</v>
      </c>
      <c r="H20" s="3">
        <v>4.0609999999999997E-6</v>
      </c>
      <c r="I20" s="3" t="s">
        <v>16</v>
      </c>
      <c r="J20" s="3" t="s">
        <v>17</v>
      </c>
    </row>
    <row r="21" spans="1:10">
      <c r="A21" s="3" t="s">
        <v>2562</v>
      </c>
      <c r="B21" s="3" t="s">
        <v>2599</v>
      </c>
      <c r="C21" s="3" t="s">
        <v>2600</v>
      </c>
      <c r="J21" s="3" t="s">
        <v>17</v>
      </c>
    </row>
    <row r="22" spans="1:10">
      <c r="A22" s="3" t="s">
        <v>2562</v>
      </c>
      <c r="B22" s="3" t="s">
        <v>2601</v>
      </c>
      <c r="C22" s="3" t="s">
        <v>2602</v>
      </c>
      <c r="G22" s="3">
        <v>7.892E-6</v>
      </c>
      <c r="H22" s="3">
        <v>1.082E-5</v>
      </c>
      <c r="J22" s="3" t="s">
        <v>144</v>
      </c>
    </row>
    <row r="23" spans="1:10">
      <c r="A23" s="3" t="s">
        <v>2562</v>
      </c>
      <c r="B23" s="3" t="s">
        <v>2603</v>
      </c>
      <c r="C23" s="3" t="s">
        <v>2604</v>
      </c>
      <c r="G23" s="3">
        <v>8.9570000000000008E-6</v>
      </c>
      <c r="H23" s="3">
        <v>2.4369999999999999E-5</v>
      </c>
      <c r="I23" s="3" t="s">
        <v>16</v>
      </c>
      <c r="J23" s="3" t="s">
        <v>17</v>
      </c>
    </row>
    <row r="24" spans="1:10">
      <c r="A24" s="3" t="s">
        <v>2562</v>
      </c>
      <c r="B24" s="3" t="s">
        <v>2605</v>
      </c>
      <c r="C24" s="3" t="s">
        <v>2606</v>
      </c>
      <c r="G24" s="3">
        <v>0</v>
      </c>
      <c r="H24" s="3">
        <v>1.806E-5</v>
      </c>
      <c r="I24" s="3" t="s">
        <v>16</v>
      </c>
      <c r="J24" s="3" t="s">
        <v>17</v>
      </c>
    </row>
    <row r="25" spans="1:10">
      <c r="A25" s="3" t="s">
        <v>2562</v>
      </c>
      <c r="B25" s="3" t="s">
        <v>2607</v>
      </c>
      <c r="C25" s="3" t="s">
        <v>2608</v>
      </c>
      <c r="I25" s="3" t="s">
        <v>16</v>
      </c>
      <c r="J25" s="3" t="s">
        <v>144</v>
      </c>
    </row>
    <row r="26" spans="1:10">
      <c r="A26" s="3" t="s">
        <v>2562</v>
      </c>
      <c r="B26" s="3" t="s">
        <v>2609</v>
      </c>
      <c r="C26" s="3" t="s">
        <v>2610</v>
      </c>
      <c r="I26" s="3" t="s">
        <v>16</v>
      </c>
      <c r="J26" s="3" t="s">
        <v>362</v>
      </c>
    </row>
    <row r="27" spans="1:10">
      <c r="A27" s="3" t="s">
        <v>2562</v>
      </c>
      <c r="B27" s="3" t="s">
        <v>2611</v>
      </c>
      <c r="C27" s="3" t="s">
        <v>2612</v>
      </c>
      <c r="G27" s="3">
        <v>0</v>
      </c>
      <c r="H27" s="3">
        <v>1.219E-5</v>
      </c>
      <c r="I27" s="3" t="s">
        <v>16</v>
      </c>
      <c r="J27" s="3" t="s">
        <v>17</v>
      </c>
    </row>
    <row r="28" spans="1:10">
      <c r="A28" s="3" t="s">
        <v>2562</v>
      </c>
      <c r="B28" s="3" t="s">
        <v>2613</v>
      </c>
      <c r="C28" s="3" t="s">
        <v>2614</v>
      </c>
      <c r="I28" s="3" t="s">
        <v>16</v>
      </c>
      <c r="J28" s="3" t="s">
        <v>17</v>
      </c>
    </row>
    <row r="29" spans="1:10">
      <c r="A29" s="3" t="s">
        <v>2562</v>
      </c>
      <c r="B29" s="3" t="s">
        <v>2615</v>
      </c>
      <c r="C29" s="3" t="s">
        <v>2616</v>
      </c>
      <c r="G29" s="3">
        <v>8.9539999999999993E-6</v>
      </c>
      <c r="H29" s="3">
        <v>4.0609999999999997E-6</v>
      </c>
      <c r="I29" s="3" t="s">
        <v>16</v>
      </c>
      <c r="J29" s="3" t="s">
        <v>144</v>
      </c>
    </row>
    <row r="30" spans="1:10">
      <c r="A30" s="3" t="s">
        <v>2562</v>
      </c>
      <c r="B30" s="3" t="s">
        <v>2617</v>
      </c>
      <c r="C30" s="3" t="s">
        <v>2618</v>
      </c>
      <c r="J30" s="3" t="s">
        <v>144</v>
      </c>
    </row>
    <row r="31" spans="1:10">
      <c r="A31" s="3" t="s">
        <v>2562</v>
      </c>
      <c r="B31" s="3" t="s">
        <v>2619</v>
      </c>
      <c r="C31" s="3" t="s">
        <v>2620</v>
      </c>
      <c r="G31" s="3">
        <v>8.9509999999999995E-6</v>
      </c>
      <c r="H31" s="3">
        <v>4.0609999999999997E-6</v>
      </c>
      <c r="J31" s="3" t="s">
        <v>144</v>
      </c>
    </row>
    <row r="32" spans="1:10">
      <c r="A32" s="3" t="s">
        <v>2562</v>
      </c>
      <c r="B32" s="3" t="s">
        <v>2621</v>
      </c>
      <c r="C32" s="3" t="s">
        <v>2622</v>
      </c>
      <c r="I32" s="3" t="s">
        <v>16</v>
      </c>
    </row>
    <row r="33" spans="1:9">
      <c r="A33" s="3" t="s">
        <v>2562</v>
      </c>
      <c r="B33" s="3" t="s">
        <v>2623</v>
      </c>
      <c r="C33" s="3" t="s">
        <v>2624</v>
      </c>
      <c r="I33" s="3" t="s">
        <v>16</v>
      </c>
    </row>
    <row r="34" spans="1:9">
      <c r="A34" s="3" t="s">
        <v>2562</v>
      </c>
      <c r="B34" s="3" t="s">
        <v>2625</v>
      </c>
      <c r="C34" s="3" t="s">
        <v>2626</v>
      </c>
      <c r="I34" s="3" t="s">
        <v>16</v>
      </c>
    </row>
    <row r="35" spans="1:9">
      <c r="A35" s="3" t="s">
        <v>2562</v>
      </c>
      <c r="B35" s="3" t="s">
        <v>2627</v>
      </c>
      <c r="C35" s="3" t="s">
        <v>2628</v>
      </c>
      <c r="G35" s="3">
        <v>9.1099999999999992E-6</v>
      </c>
      <c r="H35" s="3">
        <v>4.0929999999999996E-6</v>
      </c>
      <c r="I35" s="3" t="s">
        <v>16</v>
      </c>
    </row>
    <row r="36" spans="1:9">
      <c r="A36" s="3" t="s">
        <v>2562</v>
      </c>
      <c r="B36" s="3" t="s">
        <v>2629</v>
      </c>
      <c r="C36" s="3" t="s">
        <v>2630</v>
      </c>
      <c r="I36" s="3" t="s">
        <v>16</v>
      </c>
    </row>
    <row r="37" spans="1:9">
      <c r="A37" s="3" t="s">
        <v>2562</v>
      </c>
      <c r="B37" s="3" t="s">
        <v>2631</v>
      </c>
      <c r="C37" s="3" t="s">
        <v>2632</v>
      </c>
      <c r="G37" s="3">
        <v>0</v>
      </c>
      <c r="H37" s="3">
        <v>4.0609999999999997E-6</v>
      </c>
      <c r="I37" s="3" t="s">
        <v>16</v>
      </c>
    </row>
    <row r="38" spans="1:9">
      <c r="A38" s="3" t="s">
        <v>2562</v>
      </c>
      <c r="B38" s="3" t="s">
        <v>2633</v>
      </c>
      <c r="C38" s="3" t="s">
        <v>2634</v>
      </c>
      <c r="G38" s="3">
        <v>0</v>
      </c>
      <c r="H38" s="3">
        <v>1.624E-5</v>
      </c>
      <c r="I38" s="3" t="s">
        <v>16</v>
      </c>
    </row>
    <row r="39" spans="1:9">
      <c r="A39" s="3" t="s">
        <v>2562</v>
      </c>
      <c r="B39" s="3" t="s">
        <v>2635</v>
      </c>
      <c r="C39" s="3" t="s">
        <v>2636</v>
      </c>
      <c r="G39" s="3">
        <v>0</v>
      </c>
      <c r="H39" s="3">
        <v>4.0609999999999997E-6</v>
      </c>
      <c r="I39" s="3" t="s">
        <v>16</v>
      </c>
    </row>
    <row r="40" spans="1:9">
      <c r="A40" s="3" t="s">
        <v>2562</v>
      </c>
      <c r="B40" s="3" t="s">
        <v>2637</v>
      </c>
      <c r="C40" s="3" t="s">
        <v>2638</v>
      </c>
      <c r="I40" s="3" t="s">
        <v>16</v>
      </c>
    </row>
    <row r="41" spans="1:9">
      <c r="A41" s="3" t="s">
        <v>2562</v>
      </c>
      <c r="B41" s="3" t="s">
        <v>2639</v>
      </c>
      <c r="C41" s="3" t="s">
        <v>2640</v>
      </c>
      <c r="G41" s="3">
        <v>6.6649999999999994E-5</v>
      </c>
      <c r="H41" s="3">
        <v>3.2289999999999997E-5</v>
      </c>
      <c r="I41" s="3" t="s">
        <v>16</v>
      </c>
    </row>
    <row r="42" spans="1:9">
      <c r="A42" s="3" t="s">
        <v>2562</v>
      </c>
      <c r="B42" s="3" t="s">
        <v>2641</v>
      </c>
      <c r="C42" s="3" t="s">
        <v>2642</v>
      </c>
      <c r="I42" s="3" t="s">
        <v>16</v>
      </c>
    </row>
    <row r="43" spans="1:9">
      <c r="A43" s="3" t="s">
        <v>2562</v>
      </c>
      <c r="B43" s="3" t="s">
        <v>2643</v>
      </c>
      <c r="C43" s="3" t="s">
        <v>2644</v>
      </c>
      <c r="I43" s="3" t="s">
        <v>16</v>
      </c>
    </row>
    <row r="44" spans="1:9">
      <c r="A44" s="3" t="s">
        <v>2562</v>
      </c>
      <c r="B44" s="3" t="s">
        <v>2645</v>
      </c>
      <c r="C44" s="3" t="s">
        <v>2646</v>
      </c>
      <c r="I44" s="3" t="s">
        <v>16</v>
      </c>
    </row>
    <row r="45" spans="1:9">
      <c r="A45" s="3" t="s">
        <v>2562</v>
      </c>
      <c r="B45" s="3" t="s">
        <v>2647</v>
      </c>
      <c r="C45" s="3" t="s">
        <v>2648</v>
      </c>
      <c r="I45" s="3" t="s">
        <v>16</v>
      </c>
    </row>
    <row r="46" spans="1:9">
      <c r="A46" s="3" t="s">
        <v>2562</v>
      </c>
      <c r="B46" s="3" t="s">
        <v>2649</v>
      </c>
      <c r="C46" s="3" t="s">
        <v>2650</v>
      </c>
      <c r="G46" s="3">
        <v>0</v>
      </c>
      <c r="H46" s="3">
        <v>4.0609999999999997E-6</v>
      </c>
      <c r="I46" s="3" t="s">
        <v>16</v>
      </c>
    </row>
    <row r="47" spans="1:9">
      <c r="A47" s="3" t="s">
        <v>2562</v>
      </c>
      <c r="B47" s="3" t="s">
        <v>2651</v>
      </c>
      <c r="C47" s="3" t="s">
        <v>2652</v>
      </c>
      <c r="I47" s="3" t="s">
        <v>16</v>
      </c>
    </row>
    <row r="48" spans="1:9">
      <c r="A48" s="3" t="s">
        <v>2562</v>
      </c>
      <c r="B48" s="3" t="s">
        <v>2653</v>
      </c>
      <c r="C48" s="3" t="s">
        <v>2654</v>
      </c>
      <c r="G48" s="3">
        <v>0</v>
      </c>
      <c r="H48" s="3">
        <v>1.082E-5</v>
      </c>
      <c r="I48" s="3" t="s">
        <v>16</v>
      </c>
    </row>
    <row r="49" spans="1:12">
      <c r="A49" s="3" t="s">
        <v>2562</v>
      </c>
      <c r="B49" s="3" t="s">
        <v>2655</v>
      </c>
      <c r="C49" s="3" t="s">
        <v>2656</v>
      </c>
      <c r="I49" s="3" t="s">
        <v>16</v>
      </c>
    </row>
    <row r="50" spans="1:12">
      <c r="A50" s="3" t="s">
        <v>2562</v>
      </c>
      <c r="B50" s="3" t="s">
        <v>2657</v>
      </c>
      <c r="C50" s="3" t="s">
        <v>2658</v>
      </c>
      <c r="I50" s="3" t="s">
        <v>16</v>
      </c>
    </row>
    <row r="51" spans="1:12">
      <c r="A51" s="3" t="s">
        <v>2562</v>
      </c>
      <c r="B51" s="3" t="s">
        <v>2659</v>
      </c>
      <c r="C51" s="3" t="s">
        <v>2660</v>
      </c>
      <c r="G51" s="3">
        <v>0</v>
      </c>
      <c r="H51" s="3">
        <v>1.221E-5</v>
      </c>
      <c r="I51" s="3" t="s">
        <v>16</v>
      </c>
    </row>
    <row r="52" spans="1:12">
      <c r="A52" s="3" t="s">
        <v>2562</v>
      </c>
      <c r="B52" s="3" t="s">
        <v>2661</v>
      </c>
      <c r="C52" s="3" t="s">
        <v>2662</v>
      </c>
      <c r="I52" s="3" t="s">
        <v>16</v>
      </c>
    </row>
    <row r="53" spans="1:12">
      <c r="A53" s="3" t="s">
        <v>2562</v>
      </c>
      <c r="B53" s="3" t="s">
        <v>2663</v>
      </c>
      <c r="C53" s="3" t="s">
        <v>409</v>
      </c>
      <c r="I53" s="3" t="s">
        <v>16</v>
      </c>
    </row>
    <row r="54" spans="1:12">
      <c r="A54" s="3" t="s">
        <v>2562</v>
      </c>
      <c r="B54" s="3" t="s">
        <v>2664</v>
      </c>
      <c r="C54" s="3" t="s">
        <v>2665</v>
      </c>
      <c r="I54" s="3" t="s">
        <v>16</v>
      </c>
    </row>
    <row r="55" spans="1:12">
      <c r="A55" s="3" t="s">
        <v>2562</v>
      </c>
      <c r="B55" s="3" t="s">
        <v>2666</v>
      </c>
      <c r="C55" s="3" t="s">
        <v>2667</v>
      </c>
      <c r="I55" s="3" t="s">
        <v>16</v>
      </c>
    </row>
    <row r="56" spans="1:12">
      <c r="A56" s="3" t="s">
        <v>2562</v>
      </c>
      <c r="B56" s="3" t="s">
        <v>2668</v>
      </c>
      <c r="C56" s="3" t="s">
        <v>2669</v>
      </c>
      <c r="I56" s="3" t="s">
        <v>16</v>
      </c>
    </row>
    <row r="57" spans="1:12">
      <c r="A57" s="3" t="s">
        <v>2562</v>
      </c>
      <c r="B57" s="3" t="s">
        <v>2670</v>
      </c>
      <c r="C57" s="3" t="s">
        <v>2671</v>
      </c>
      <c r="G57" s="3">
        <v>0</v>
      </c>
      <c r="H57" s="3">
        <v>4.0609999999999997E-6</v>
      </c>
      <c r="L57" s="3" t="s">
        <v>25</v>
      </c>
    </row>
    <row r="58" spans="1:12">
      <c r="A58" s="3" t="s">
        <v>2562</v>
      </c>
      <c r="B58" s="3" t="s">
        <v>2672</v>
      </c>
      <c r="C58" s="3" t="s">
        <v>2673</v>
      </c>
      <c r="G58" s="3">
        <v>8.9509999999999995E-6</v>
      </c>
      <c r="H58" s="3">
        <v>4.0620000000000002E-6</v>
      </c>
      <c r="L58" s="3" t="s">
        <v>25</v>
      </c>
    </row>
    <row r="59" spans="1:12">
      <c r="A59" s="3" t="s">
        <v>2562</v>
      </c>
      <c r="B59" s="3" t="s">
        <v>2674</v>
      </c>
      <c r="C59" s="3" t="s">
        <v>2675</v>
      </c>
      <c r="G59" s="3">
        <v>0</v>
      </c>
      <c r="H59" s="3">
        <v>4.0949999999999998E-6</v>
      </c>
      <c r="L59" s="3" t="s">
        <v>25</v>
      </c>
    </row>
    <row r="60" spans="1:12">
      <c r="A60" s="3" t="s">
        <v>2562</v>
      </c>
      <c r="B60" s="3" t="s">
        <v>2676</v>
      </c>
      <c r="C60" s="3" t="s">
        <v>2677</v>
      </c>
      <c r="G60" s="3">
        <v>0</v>
      </c>
      <c r="H60" s="3">
        <v>4.0940000000000001E-6</v>
      </c>
      <c r="L60" s="3" t="s">
        <v>25</v>
      </c>
    </row>
    <row r="61" spans="1:12">
      <c r="A61" s="3" t="s">
        <v>2562</v>
      </c>
      <c r="B61" s="3" t="s">
        <v>2678</v>
      </c>
      <c r="C61" s="3" t="s">
        <v>2679</v>
      </c>
      <c r="G61" s="3">
        <v>0</v>
      </c>
      <c r="H61" s="3">
        <v>4.065E-6</v>
      </c>
      <c r="L61" s="3" t="s">
        <v>25</v>
      </c>
    </row>
    <row r="62" spans="1:12">
      <c r="A62" s="3" t="s">
        <v>2562</v>
      </c>
      <c r="B62" s="3" t="s">
        <v>2680</v>
      </c>
      <c r="C62" s="3" t="s">
        <v>2681</v>
      </c>
      <c r="G62" s="3">
        <v>0</v>
      </c>
      <c r="H62" s="3">
        <v>4.0640000000000004E-6</v>
      </c>
      <c r="L62" s="3" t="s">
        <v>25</v>
      </c>
    </row>
    <row r="63" spans="1:12">
      <c r="A63" s="3" t="s">
        <v>2562</v>
      </c>
      <c r="B63" s="3" t="s">
        <v>2682</v>
      </c>
      <c r="C63" s="3" t="s">
        <v>2683</v>
      </c>
      <c r="G63" s="3">
        <v>8.9549999999999998E-6</v>
      </c>
      <c r="H63" s="3">
        <v>4.0620000000000002E-6</v>
      </c>
      <c r="L63" s="3" t="s">
        <v>25</v>
      </c>
    </row>
    <row r="64" spans="1:12">
      <c r="A64" s="3" t="s">
        <v>2562</v>
      </c>
      <c r="B64" s="3" t="s">
        <v>2684</v>
      </c>
      <c r="C64" s="3" t="s">
        <v>2685</v>
      </c>
      <c r="G64" s="3">
        <v>0</v>
      </c>
      <c r="H64" s="3">
        <v>4.0609999999999997E-6</v>
      </c>
      <c r="L64" s="3" t="s">
        <v>25</v>
      </c>
    </row>
    <row r="65" spans="1:12">
      <c r="A65" s="3" t="s">
        <v>2562</v>
      </c>
      <c r="B65" s="3" t="s">
        <v>2686</v>
      </c>
      <c r="C65" s="3" t="s">
        <v>2687</v>
      </c>
      <c r="G65" s="3">
        <v>8.9539999999999993E-6</v>
      </c>
      <c r="H65" s="3">
        <v>4.0609999999999997E-6</v>
      </c>
      <c r="L65" s="3" t="s">
        <v>25</v>
      </c>
    </row>
    <row r="66" spans="1:12">
      <c r="A66" s="3" t="s">
        <v>2562</v>
      </c>
      <c r="B66" s="3" t="s">
        <v>2688</v>
      </c>
      <c r="C66" s="3" t="s">
        <v>2689</v>
      </c>
      <c r="G66" s="3">
        <v>0</v>
      </c>
      <c r="H66" s="3">
        <v>4.0620000000000002E-6</v>
      </c>
      <c r="L66" s="3" t="s">
        <v>25</v>
      </c>
    </row>
    <row r="67" spans="1:12">
      <c r="A67" s="3" t="s">
        <v>2562</v>
      </c>
      <c r="B67" s="3" t="s">
        <v>2690</v>
      </c>
      <c r="C67" s="3" t="s">
        <v>2691</v>
      </c>
      <c r="G67" s="3">
        <v>9.0650000000000005E-6</v>
      </c>
      <c r="H67" s="3">
        <v>8.174E-6</v>
      </c>
      <c r="L67" s="3" t="s">
        <v>25</v>
      </c>
    </row>
    <row r="68" spans="1:12">
      <c r="A68" s="3" t="s">
        <v>2562</v>
      </c>
      <c r="B68" s="3" t="s">
        <v>2692</v>
      </c>
      <c r="C68" s="3" t="s">
        <v>2693</v>
      </c>
      <c r="G68" s="3">
        <v>9.0839999999999998E-6</v>
      </c>
      <c r="H68" s="3">
        <v>8.1829999999999994E-6</v>
      </c>
      <c r="L68" s="3" t="s">
        <v>25</v>
      </c>
    </row>
    <row r="69" spans="1:12">
      <c r="A69" s="3" t="s">
        <v>2562</v>
      </c>
      <c r="B69" s="3" t="s">
        <v>2694</v>
      </c>
      <c r="C69" s="3" t="s">
        <v>2695</v>
      </c>
      <c r="G69" s="3">
        <v>0</v>
      </c>
      <c r="H69" s="3">
        <v>4.1330000000000001E-6</v>
      </c>
      <c r="L69" s="3" t="s">
        <v>25</v>
      </c>
    </row>
    <row r="70" spans="1:12">
      <c r="A70" s="3" t="s">
        <v>2562</v>
      </c>
      <c r="B70" s="3" t="s">
        <v>2696</v>
      </c>
      <c r="C70" s="3" t="s">
        <v>2697</v>
      </c>
      <c r="G70" s="3">
        <v>8.9509999999999995E-6</v>
      </c>
      <c r="H70" s="3">
        <v>4.0609999999999997E-6</v>
      </c>
      <c r="L70" s="3" t="s">
        <v>25</v>
      </c>
    </row>
    <row r="71" spans="1:12">
      <c r="A71" s="3" t="s">
        <v>2562</v>
      </c>
      <c r="B71" s="3" t="s">
        <v>2698</v>
      </c>
      <c r="C71" s="3" t="s">
        <v>2699</v>
      </c>
      <c r="G71" s="3">
        <v>0</v>
      </c>
      <c r="H71" s="3">
        <v>4.0609999999999997E-6</v>
      </c>
      <c r="L71" s="3" t="s">
        <v>25</v>
      </c>
    </row>
    <row r="72" spans="1:12">
      <c r="A72" s="3" t="s">
        <v>2562</v>
      </c>
      <c r="B72" s="3" t="s">
        <v>2700</v>
      </c>
      <c r="C72" s="3" t="s">
        <v>2701</v>
      </c>
      <c r="G72" s="3">
        <v>0</v>
      </c>
      <c r="H72" s="3">
        <v>7.216E-6</v>
      </c>
      <c r="L72" s="3" t="s">
        <v>25</v>
      </c>
    </row>
    <row r="73" spans="1:12">
      <c r="A73" s="3" t="s">
        <v>2562</v>
      </c>
      <c r="B73" s="3" t="s">
        <v>2702</v>
      </c>
      <c r="C73" s="3" t="s">
        <v>2703</v>
      </c>
      <c r="G73" s="3">
        <v>0</v>
      </c>
      <c r="H73" s="3">
        <v>4.0609999999999997E-6</v>
      </c>
      <c r="L73" s="3" t="s">
        <v>25</v>
      </c>
    </row>
    <row r="74" spans="1:12">
      <c r="A74" s="3" t="s">
        <v>2562</v>
      </c>
      <c r="B74" s="3" t="s">
        <v>2704</v>
      </c>
      <c r="C74" s="3" t="s">
        <v>2705</v>
      </c>
      <c r="G74" s="3">
        <v>0</v>
      </c>
      <c r="H74" s="3">
        <v>4.0609999999999997E-6</v>
      </c>
      <c r="L74" s="3" t="s">
        <v>25</v>
      </c>
    </row>
    <row r="75" spans="1:12">
      <c r="A75" s="3" t="s">
        <v>2562</v>
      </c>
      <c r="B75" s="3" t="s">
        <v>2706</v>
      </c>
      <c r="C75" s="3" t="s">
        <v>2707</v>
      </c>
      <c r="G75" s="3">
        <v>0</v>
      </c>
      <c r="H75" s="3">
        <v>8.1210000000000007E-6</v>
      </c>
      <c r="L75" s="3" t="s">
        <v>25</v>
      </c>
    </row>
    <row r="76" spans="1:12">
      <c r="A76" s="3" t="s">
        <v>2562</v>
      </c>
      <c r="B76" s="3" t="s">
        <v>2708</v>
      </c>
      <c r="C76" s="3" t="s">
        <v>1922</v>
      </c>
      <c r="G76" s="3">
        <v>0</v>
      </c>
      <c r="H76" s="3">
        <v>4.0709999999999996E-6</v>
      </c>
      <c r="L76" s="3" t="s">
        <v>25</v>
      </c>
    </row>
    <row r="77" spans="1:12">
      <c r="A77" s="3" t="s">
        <v>2562</v>
      </c>
      <c r="B77" s="3" t="s">
        <v>2709</v>
      </c>
      <c r="C77" s="3" t="s">
        <v>2710</v>
      </c>
      <c r="G77" s="3">
        <v>0</v>
      </c>
      <c r="H77" s="3">
        <v>3.2310000000000001E-5</v>
      </c>
      <c r="L77" s="3" t="s">
        <v>25</v>
      </c>
    </row>
    <row r="78" spans="1:12">
      <c r="A78" s="3" t="s">
        <v>2562</v>
      </c>
      <c r="B78" s="3" t="s">
        <v>39</v>
      </c>
      <c r="C78" s="3" t="s">
        <v>2711</v>
      </c>
      <c r="G78" s="3">
        <v>0</v>
      </c>
      <c r="H78" s="3">
        <v>1.083E-5</v>
      </c>
      <c r="L78" s="3" t="s">
        <v>109</v>
      </c>
    </row>
    <row r="79" spans="1:12">
      <c r="A79" s="3" t="s">
        <v>2562</v>
      </c>
      <c r="B79" s="3" t="s">
        <v>39</v>
      </c>
      <c r="C79" s="3" t="s">
        <v>2712</v>
      </c>
      <c r="G79" s="3">
        <v>0</v>
      </c>
      <c r="H79" s="3">
        <v>8.2339999999999994E-6</v>
      </c>
      <c r="I79" s="5"/>
      <c r="L79" s="3" t="s">
        <v>109</v>
      </c>
    </row>
    <row r="80" spans="1:12">
      <c r="A80" s="3" t="s">
        <v>2562</v>
      </c>
      <c r="B80" s="3" t="s">
        <v>39</v>
      </c>
      <c r="C80" s="3" t="s">
        <v>2713</v>
      </c>
      <c r="G80" s="3">
        <v>6.6619999999999996E-5</v>
      </c>
      <c r="H80" s="3">
        <v>3.2270000000000001E-5</v>
      </c>
      <c r="L80" s="3" t="s">
        <v>116</v>
      </c>
    </row>
    <row r="84" spans="3:16">
      <c r="C84" s="6" t="s">
        <v>127</v>
      </c>
      <c r="E84" s="3">
        <f>SUM(E2:E80)</f>
        <v>21</v>
      </c>
      <c r="F84" s="3">
        <f t="shared" ref="F84:H84" si="1">SUM(F2:F80)</f>
        <v>7.4309978768577522E-4</v>
      </c>
      <c r="G84" s="3">
        <f t="shared" si="1"/>
        <v>6.2737600000000002E-4</v>
      </c>
      <c r="H84" s="3">
        <f t="shared" si="1"/>
        <v>6.1562299999999971E-4</v>
      </c>
      <c r="M84" s="7" t="s">
        <v>128</v>
      </c>
      <c r="O84" s="6" t="s">
        <v>129</v>
      </c>
      <c r="P84" s="6" t="s">
        <v>130</v>
      </c>
    </row>
    <row r="85" spans="3:16">
      <c r="M85" s="8"/>
      <c r="O85" s="3">
        <v>126722</v>
      </c>
      <c r="P85" s="3">
        <v>277238</v>
      </c>
    </row>
    <row r="86" spans="3:16">
      <c r="O86" s="3">
        <f>O85*G84</f>
        <v>79.502341471999998</v>
      </c>
      <c r="P86" s="3">
        <f>P85*H84</f>
        <v>170.67408927399993</v>
      </c>
    </row>
    <row r="87" spans="3:16">
      <c r="F87" s="3">
        <v>7.4310000000000001E-4</v>
      </c>
      <c r="G87" s="3">
        <v>4.6004699999999999E-4</v>
      </c>
      <c r="H87" s="3">
        <v>1.1356840000000001E-3</v>
      </c>
      <c r="J87" s="3">
        <f>F87*F87*100000</f>
        <v>5.5219760999999999E-2</v>
      </c>
      <c r="K87" s="3">
        <f t="shared" ref="K87:L87" si="2">G87*G87*100000</f>
        <v>2.1164324220899998E-2</v>
      </c>
      <c r="L87" s="3">
        <f t="shared" si="2"/>
        <v>0.12897781478560003</v>
      </c>
      <c r="O87" s="6" t="s">
        <v>131</v>
      </c>
    </row>
    <row r="88" spans="3:16">
      <c r="O88" s="3" t="s">
        <v>132</v>
      </c>
    </row>
    <row r="89" spans="3:16">
      <c r="F89" s="3">
        <v>6.3130300000000005E-4</v>
      </c>
      <c r="G89" s="3">
        <v>5.0061500000000004E-4</v>
      </c>
      <c r="H89" s="3">
        <v>7.8565099999999995E-4</v>
      </c>
      <c r="J89" s="3">
        <f>F89*F89*100000</f>
        <v>3.985434778090001E-2</v>
      </c>
      <c r="K89" s="3">
        <f t="shared" ref="K89:L89" si="3">G89*G89*100000</f>
        <v>2.5061537822500004E-2</v>
      </c>
      <c r="L89" s="3">
        <f t="shared" si="3"/>
        <v>6.1724749380099989E-2</v>
      </c>
      <c r="O89" s="3">
        <v>28260</v>
      </c>
    </row>
    <row r="90" spans="3:16">
      <c r="O90" s="3">
        <v>21</v>
      </c>
    </row>
    <row r="91" spans="3:16">
      <c r="F91" s="3">
        <v>6.1679900000000001E-4</v>
      </c>
      <c r="G91" s="3">
        <v>5.2783599999999995E-4</v>
      </c>
      <c r="H91" s="3">
        <v>7.1645499999999996E-4</v>
      </c>
      <c r="J91" s="3">
        <f>F91*F91*100000</f>
        <v>3.8044100640100005E-2</v>
      </c>
      <c r="K91" s="3">
        <f t="shared" ref="K91:L91" si="4">G91*G91*100000</f>
        <v>2.7861084289599995E-2</v>
      </c>
      <c r="L91" s="3">
        <f t="shared" si="4"/>
        <v>5.133077670249999E-2</v>
      </c>
    </row>
    <row r="250" spans="6:8">
      <c r="F250" s="4">
        <f>SUM(F1:F249)</f>
        <v>3.4774015753715505E-3</v>
      </c>
      <c r="G250" s="4">
        <f t="shared" ref="G250:H250" si="5">SUM(G1:G249)</f>
        <v>2.7432499999999996E-3</v>
      </c>
      <c r="H250" s="4">
        <f t="shared" si="5"/>
        <v>3.8690359999999997E-3</v>
      </c>
    </row>
    <row r="251" spans="6:8">
      <c r="F251" s="3">
        <f>F250*F250</f>
        <v>1.2092321716396542E-5</v>
      </c>
      <c r="G251" s="3">
        <f>G250*G250</f>
        <v>7.5254205624999974E-6</v>
      </c>
      <c r="H251" s="3">
        <f>H250*H250</f>
        <v>1.4969439569295998E-5</v>
      </c>
    </row>
  </sheetData>
  <phoneticPr fontId="4" type="noConversion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FC0A2-B643-534C-AED4-F1220B2187AB}">
  <dimension ref="A1:O101"/>
  <sheetViews>
    <sheetView workbookViewId="0">
      <selection activeCell="A2" sqref="A2"/>
    </sheetView>
  </sheetViews>
  <sheetFormatPr baseColWidth="10" defaultRowHeight="15"/>
  <cols>
    <col min="1" max="1" width="21.83203125" style="3" customWidth="1"/>
    <col min="2" max="2" width="18.33203125" style="3" customWidth="1"/>
    <col min="3" max="3" width="17.5" style="3" customWidth="1"/>
    <col min="4" max="4" width="10.83203125" style="3"/>
    <col min="5" max="5" width="8.83203125" style="3" customWidth="1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2714</v>
      </c>
      <c r="B2" s="3" t="s">
        <v>2715</v>
      </c>
      <c r="C2" s="3" t="s">
        <v>2716</v>
      </c>
      <c r="D2" s="3" t="s">
        <v>311</v>
      </c>
      <c r="E2" s="3">
        <v>0</v>
      </c>
      <c r="F2" s="3">
        <v>0</v>
      </c>
      <c r="I2" s="3" t="s">
        <v>16</v>
      </c>
      <c r="J2" s="3" t="s">
        <v>17</v>
      </c>
    </row>
    <row r="3" spans="1:12">
      <c r="A3" s="3" t="s">
        <v>2714</v>
      </c>
      <c r="B3" s="3" t="s">
        <v>39</v>
      </c>
      <c r="C3" s="3" t="s">
        <v>2717</v>
      </c>
      <c r="D3" s="3" t="s">
        <v>311</v>
      </c>
      <c r="E3" s="3">
        <v>0</v>
      </c>
      <c r="F3" s="3">
        <v>0</v>
      </c>
      <c r="K3" s="3" t="s">
        <v>41</v>
      </c>
    </row>
    <row r="4" spans="1:12">
      <c r="A4" s="3" t="s">
        <v>2714</v>
      </c>
      <c r="B4" s="3" t="s">
        <v>39</v>
      </c>
      <c r="C4" s="3" t="s">
        <v>2718</v>
      </c>
      <c r="D4" s="3" t="s">
        <v>2719</v>
      </c>
      <c r="E4" s="3">
        <v>0</v>
      </c>
      <c r="F4" s="3">
        <v>0</v>
      </c>
      <c r="K4" s="3" t="s">
        <v>41</v>
      </c>
    </row>
    <row r="5" spans="1:12">
      <c r="A5" s="3" t="s">
        <v>2714</v>
      </c>
      <c r="B5" s="3" t="s">
        <v>2720</v>
      </c>
      <c r="C5" s="3" t="s">
        <v>2721</v>
      </c>
      <c r="D5" s="3" t="s">
        <v>20</v>
      </c>
      <c r="E5" s="3">
        <v>1</v>
      </c>
      <c r="F5" s="4">
        <f>E5/28260</f>
        <v>3.5385704175513094E-5</v>
      </c>
      <c r="K5" s="3" t="s">
        <v>25</v>
      </c>
    </row>
    <row r="6" spans="1:12">
      <c r="A6" s="3" t="s">
        <v>2714</v>
      </c>
      <c r="B6" s="3" t="s">
        <v>2722</v>
      </c>
      <c r="C6" s="3" t="s">
        <v>1946</v>
      </c>
      <c r="D6" s="3" t="s">
        <v>20</v>
      </c>
      <c r="E6" s="3">
        <v>1</v>
      </c>
      <c r="F6" s="4">
        <f>E6/28260</f>
        <v>3.5385704175513094E-5</v>
      </c>
      <c r="G6" s="3">
        <v>4.74E-5</v>
      </c>
      <c r="H6" s="3">
        <v>2.527E-5</v>
      </c>
      <c r="K6" s="3" t="s">
        <v>25</v>
      </c>
    </row>
    <row r="7" spans="1:12">
      <c r="A7" s="3" t="s">
        <v>2714</v>
      </c>
      <c r="B7" s="3" t="s">
        <v>2723</v>
      </c>
      <c r="C7" s="3" t="s">
        <v>2724</v>
      </c>
      <c r="D7" s="3" t="s">
        <v>20</v>
      </c>
      <c r="E7" s="3">
        <v>1</v>
      </c>
      <c r="F7" s="4">
        <f>E7/28260</f>
        <v>3.5385704175513094E-5</v>
      </c>
      <c r="K7" s="3" t="s">
        <v>25</v>
      </c>
    </row>
    <row r="8" spans="1:12">
      <c r="A8" s="3" t="s">
        <v>2714</v>
      </c>
      <c r="B8" s="3" t="s">
        <v>39</v>
      </c>
      <c r="C8" s="3" t="s">
        <v>2725</v>
      </c>
      <c r="D8" s="3" t="s">
        <v>20</v>
      </c>
      <c r="E8" s="3">
        <v>1</v>
      </c>
      <c r="F8" s="4">
        <f>E8/28260</f>
        <v>3.5385704175513094E-5</v>
      </c>
      <c r="K8" s="3" t="s">
        <v>41</v>
      </c>
    </row>
    <row r="9" spans="1:12">
      <c r="A9" s="3" t="s">
        <v>2714</v>
      </c>
      <c r="B9" s="3" t="s">
        <v>1584</v>
      </c>
      <c r="C9" s="3" t="s">
        <v>1585</v>
      </c>
      <c r="J9" s="3" t="s">
        <v>144</v>
      </c>
    </row>
    <row r="10" spans="1:12">
      <c r="A10" s="3" t="s">
        <v>2714</v>
      </c>
      <c r="B10" s="3" t="s">
        <v>2726</v>
      </c>
      <c r="C10" s="3" t="s">
        <v>2727</v>
      </c>
      <c r="J10" s="3" t="s">
        <v>144</v>
      </c>
    </row>
    <row r="11" spans="1:12">
      <c r="A11" s="3" t="s">
        <v>2714</v>
      </c>
      <c r="B11" s="3" t="s">
        <v>2728</v>
      </c>
      <c r="C11" s="3" t="s">
        <v>2729</v>
      </c>
      <c r="I11" s="3" t="s">
        <v>16</v>
      </c>
      <c r="J11" s="3" t="s">
        <v>17</v>
      </c>
    </row>
    <row r="12" spans="1:12">
      <c r="A12" s="3" t="s">
        <v>2714</v>
      </c>
      <c r="B12" s="3" t="s">
        <v>2730</v>
      </c>
      <c r="C12" s="3" t="s">
        <v>2731</v>
      </c>
      <c r="G12" s="3">
        <v>1.9689999999999999E-4</v>
      </c>
      <c r="H12" s="3">
        <v>1.015E-4</v>
      </c>
      <c r="J12" s="3" t="s">
        <v>17</v>
      </c>
    </row>
    <row r="13" spans="1:12">
      <c r="A13" s="3" t="s">
        <v>2714</v>
      </c>
      <c r="B13" s="3" t="s">
        <v>2732</v>
      </c>
      <c r="C13" s="3" t="s">
        <v>2733</v>
      </c>
      <c r="I13" s="3" t="s">
        <v>16</v>
      </c>
      <c r="J13" s="3" t="s">
        <v>17</v>
      </c>
    </row>
    <row r="14" spans="1:12">
      <c r="A14" s="3" t="s">
        <v>2714</v>
      </c>
      <c r="B14" s="3" t="s">
        <v>2734</v>
      </c>
      <c r="C14" s="3" t="s">
        <v>2735</v>
      </c>
      <c r="G14" s="3">
        <v>1.791E-5</v>
      </c>
      <c r="H14" s="3">
        <v>8.1249999999999993E-6</v>
      </c>
      <c r="J14" s="3" t="s">
        <v>17</v>
      </c>
    </row>
    <row r="15" spans="1:12">
      <c r="A15" s="3" t="s">
        <v>2714</v>
      </c>
      <c r="B15" s="3" t="s">
        <v>2736</v>
      </c>
      <c r="C15" s="3" t="s">
        <v>2737</v>
      </c>
      <c r="G15" s="3">
        <v>0</v>
      </c>
      <c r="H15" s="3">
        <v>8.666E-5</v>
      </c>
      <c r="I15" s="3" t="s">
        <v>16</v>
      </c>
      <c r="J15" s="9" t="s">
        <v>147</v>
      </c>
      <c r="K15" s="3" t="s">
        <v>17</v>
      </c>
    </row>
    <row r="16" spans="1:12">
      <c r="A16" s="3" t="s">
        <v>2714</v>
      </c>
      <c r="B16" s="3" t="s">
        <v>39</v>
      </c>
      <c r="C16" s="3" t="s">
        <v>2738</v>
      </c>
      <c r="J16" s="3" t="s">
        <v>17</v>
      </c>
    </row>
    <row r="17" spans="1:11">
      <c r="A17" s="3" t="s">
        <v>2714</v>
      </c>
      <c r="B17" s="3" t="s">
        <v>2739</v>
      </c>
      <c r="C17" s="3" t="s">
        <v>2369</v>
      </c>
      <c r="G17" s="3">
        <v>1.818E-4</v>
      </c>
      <c r="H17" s="3">
        <v>1.119E-4</v>
      </c>
      <c r="J17" s="3" t="s">
        <v>17</v>
      </c>
    </row>
    <row r="18" spans="1:11">
      <c r="A18" s="3" t="s">
        <v>2714</v>
      </c>
      <c r="B18" s="3" t="s">
        <v>2740</v>
      </c>
      <c r="C18" s="3" t="s">
        <v>2741</v>
      </c>
      <c r="J18" s="3" t="s">
        <v>144</v>
      </c>
    </row>
    <row r="19" spans="1:11">
      <c r="A19" s="3" t="s">
        <v>2714</v>
      </c>
      <c r="B19" s="3" t="s">
        <v>2742</v>
      </c>
      <c r="C19" s="3" t="s">
        <v>2547</v>
      </c>
      <c r="G19" s="3">
        <v>8.9609999999999994E-6</v>
      </c>
      <c r="H19" s="3">
        <v>4.0640000000000004E-6</v>
      </c>
      <c r="J19" s="3" t="s">
        <v>144</v>
      </c>
    </row>
    <row r="20" spans="1:11">
      <c r="A20" s="3" t="s">
        <v>2714</v>
      </c>
      <c r="B20" s="3" t="s">
        <v>2743</v>
      </c>
      <c r="C20" s="3" t="s">
        <v>2744</v>
      </c>
      <c r="J20" s="3" t="s">
        <v>17</v>
      </c>
    </row>
    <row r="21" spans="1:11">
      <c r="A21" s="3" t="s">
        <v>2714</v>
      </c>
      <c r="B21" s="3" t="s">
        <v>2745</v>
      </c>
      <c r="C21" s="3" t="s">
        <v>2746</v>
      </c>
      <c r="G21" s="3">
        <v>0</v>
      </c>
      <c r="H21" s="3">
        <v>4.0620000000000002E-6</v>
      </c>
      <c r="I21" s="3" t="s">
        <v>16</v>
      </c>
      <c r="J21" s="3" t="s">
        <v>17</v>
      </c>
    </row>
    <row r="22" spans="1:11">
      <c r="A22" s="3" t="s">
        <v>2714</v>
      </c>
      <c r="B22" s="3" t="s">
        <v>2747</v>
      </c>
      <c r="C22" s="3" t="s">
        <v>2748</v>
      </c>
      <c r="I22" s="3" t="s">
        <v>16</v>
      </c>
      <c r="J22" s="3" t="s">
        <v>17</v>
      </c>
    </row>
    <row r="23" spans="1:11">
      <c r="A23" s="3" t="s">
        <v>2714</v>
      </c>
      <c r="B23" s="3" t="s">
        <v>2749</v>
      </c>
      <c r="C23" s="3" t="s">
        <v>2750</v>
      </c>
      <c r="G23" s="3">
        <v>2.686E-5</v>
      </c>
      <c r="H23" s="3">
        <v>1.219E-5</v>
      </c>
      <c r="K23" s="3" t="s">
        <v>25</v>
      </c>
    </row>
    <row r="24" spans="1:11">
      <c r="A24" s="3" t="s">
        <v>2714</v>
      </c>
      <c r="B24" s="3" t="s">
        <v>2751</v>
      </c>
      <c r="C24" s="3" t="s">
        <v>2752</v>
      </c>
      <c r="G24" s="3">
        <v>0</v>
      </c>
      <c r="H24" s="3">
        <v>3.2289999999999997E-5</v>
      </c>
      <c r="K24" s="3" t="s">
        <v>25</v>
      </c>
    </row>
    <row r="25" spans="1:11">
      <c r="A25" s="3" t="s">
        <v>2714</v>
      </c>
      <c r="B25" s="3" t="s">
        <v>2753</v>
      </c>
      <c r="C25" s="3" t="s">
        <v>2754</v>
      </c>
      <c r="G25" s="3">
        <v>0</v>
      </c>
      <c r="H25" s="3">
        <v>3.2289999999999997E-5</v>
      </c>
      <c r="K25" s="3" t="s">
        <v>25</v>
      </c>
    </row>
    <row r="26" spans="1:11">
      <c r="A26" s="3" t="s">
        <v>2714</v>
      </c>
      <c r="B26" s="3" t="s">
        <v>2755</v>
      </c>
      <c r="C26" s="3" t="s">
        <v>2756</v>
      </c>
      <c r="G26" s="3">
        <v>0</v>
      </c>
      <c r="H26" s="3">
        <v>4.0620000000000002E-6</v>
      </c>
      <c r="K26" s="3" t="s">
        <v>25</v>
      </c>
    </row>
    <row r="27" spans="1:11">
      <c r="A27" s="3" t="s">
        <v>2714</v>
      </c>
      <c r="B27" s="3" t="s">
        <v>2757</v>
      </c>
      <c r="C27" s="3" t="s">
        <v>2758</v>
      </c>
      <c r="G27" s="3">
        <v>0</v>
      </c>
      <c r="H27" s="3">
        <v>8.1429999999999998E-6</v>
      </c>
      <c r="K27" s="3" t="s">
        <v>25</v>
      </c>
    </row>
    <row r="28" spans="1:11">
      <c r="A28" s="3" t="s">
        <v>2714</v>
      </c>
      <c r="B28" s="3" t="s">
        <v>2759</v>
      </c>
      <c r="C28" s="3" t="s">
        <v>2760</v>
      </c>
      <c r="G28" s="3">
        <v>6.6820000000000001E-5</v>
      </c>
      <c r="H28" s="3">
        <v>3.2369999999999997E-5</v>
      </c>
      <c r="K28" s="3" t="s">
        <v>25</v>
      </c>
    </row>
    <row r="29" spans="1:11">
      <c r="A29" s="3" t="s">
        <v>2714</v>
      </c>
      <c r="B29" s="3" t="s">
        <v>2761</v>
      </c>
      <c r="C29" s="3" t="s">
        <v>2762</v>
      </c>
      <c r="G29" s="3">
        <v>0</v>
      </c>
      <c r="H29" s="3">
        <v>1.6269999999999998E-5</v>
      </c>
      <c r="K29" s="3" t="s">
        <v>25</v>
      </c>
    </row>
    <row r="30" spans="1:11">
      <c r="A30" s="3" t="s">
        <v>2714</v>
      </c>
      <c r="B30" s="3" t="s">
        <v>2763</v>
      </c>
      <c r="C30" s="3" t="s">
        <v>2764</v>
      </c>
      <c r="G30" s="3">
        <v>0</v>
      </c>
      <c r="H30" s="3">
        <v>4.065E-6</v>
      </c>
      <c r="K30" s="3" t="s">
        <v>25</v>
      </c>
    </row>
    <row r="31" spans="1:11">
      <c r="A31" s="3" t="s">
        <v>2714</v>
      </c>
      <c r="B31" s="3" t="s">
        <v>2765</v>
      </c>
      <c r="C31" s="3" t="s">
        <v>2766</v>
      </c>
      <c r="G31" s="3">
        <v>3.1619999999999999E-5</v>
      </c>
      <c r="H31" s="3">
        <v>2.5279999999999999E-5</v>
      </c>
      <c r="K31" s="3" t="s">
        <v>25</v>
      </c>
    </row>
    <row r="32" spans="1:11">
      <c r="A32" s="3" t="s">
        <v>2714</v>
      </c>
      <c r="B32" s="3" t="s">
        <v>2767</v>
      </c>
      <c r="C32" s="3" t="s">
        <v>2768</v>
      </c>
      <c r="G32" s="3">
        <v>0</v>
      </c>
      <c r="H32" s="3">
        <v>1.219E-5</v>
      </c>
      <c r="K32" s="3" t="s">
        <v>25</v>
      </c>
    </row>
    <row r="33" spans="1:15">
      <c r="A33" s="3" t="s">
        <v>2714</v>
      </c>
      <c r="B33" s="3" t="s">
        <v>39</v>
      </c>
      <c r="C33" s="3" t="s">
        <v>2769</v>
      </c>
      <c r="G33" s="3">
        <v>0</v>
      </c>
      <c r="H33" s="3">
        <v>4.0609999999999997E-6</v>
      </c>
      <c r="K33" s="3" t="s">
        <v>109</v>
      </c>
    </row>
    <row r="34" spans="1:15">
      <c r="A34" s="3" t="s">
        <v>2714</v>
      </c>
      <c r="B34" s="3" t="s">
        <v>39</v>
      </c>
      <c r="C34" s="3" t="s">
        <v>2770</v>
      </c>
      <c r="G34" s="3">
        <v>8.9770000000000006E-6</v>
      </c>
      <c r="H34" s="3">
        <v>4.0690000000000003E-6</v>
      </c>
      <c r="I34" s="5"/>
      <c r="K34" s="3" t="s">
        <v>109</v>
      </c>
    </row>
    <row r="35" spans="1:15">
      <c r="A35" s="3" t="s">
        <v>2714</v>
      </c>
      <c r="B35" s="3" t="s">
        <v>39</v>
      </c>
      <c r="C35" s="3" t="s">
        <v>2771</v>
      </c>
      <c r="G35" s="3">
        <v>0</v>
      </c>
      <c r="H35" s="3">
        <v>4.0640000000000004E-6</v>
      </c>
      <c r="I35" s="5"/>
      <c r="K35" s="3" t="s">
        <v>109</v>
      </c>
    </row>
    <row r="36" spans="1:15">
      <c r="A36" s="3" t="s">
        <v>2714</v>
      </c>
      <c r="B36" s="3" t="s">
        <v>39</v>
      </c>
      <c r="C36" s="3" t="s">
        <v>2772</v>
      </c>
      <c r="G36" s="3">
        <v>0</v>
      </c>
      <c r="H36" s="3">
        <v>2.7650000000000001E-5</v>
      </c>
      <c r="I36" s="5"/>
      <c r="K36" s="3" t="s">
        <v>116</v>
      </c>
    </row>
    <row r="37" spans="1:15">
      <c r="A37" s="3" t="s">
        <v>2714</v>
      </c>
      <c r="B37" s="3" t="s">
        <v>39</v>
      </c>
      <c r="C37" s="3" t="s">
        <v>2773</v>
      </c>
      <c r="G37" s="3">
        <v>8.9539999999999993E-6</v>
      </c>
      <c r="H37" s="3">
        <v>4.0620000000000002E-6</v>
      </c>
      <c r="I37" s="5"/>
      <c r="K37" s="3" t="s">
        <v>116</v>
      </c>
    </row>
    <row r="38" spans="1:15">
      <c r="A38" s="3" t="s">
        <v>2714</v>
      </c>
      <c r="B38" s="3" t="s">
        <v>39</v>
      </c>
      <c r="C38" s="3" t="s">
        <v>2774</v>
      </c>
      <c r="G38" s="3">
        <v>8.9539999999999993E-6</v>
      </c>
      <c r="H38" s="3">
        <v>4.0620000000000002E-6</v>
      </c>
      <c r="I38" s="5"/>
      <c r="K38" s="3" t="s">
        <v>116</v>
      </c>
    </row>
    <row r="39" spans="1:15">
      <c r="A39" s="3" t="s">
        <v>2714</v>
      </c>
      <c r="B39" s="3" t="s">
        <v>39</v>
      </c>
      <c r="C39" s="3" t="s">
        <v>2775</v>
      </c>
      <c r="G39" s="3">
        <v>8.9600000000000006E-6</v>
      </c>
      <c r="H39" s="3">
        <v>4.0629999999999999E-6</v>
      </c>
      <c r="I39" s="5"/>
      <c r="K39" s="3" t="s">
        <v>116</v>
      </c>
    </row>
    <row r="40" spans="1:15">
      <c r="A40" s="3" t="s">
        <v>2714</v>
      </c>
      <c r="B40" s="3" t="s">
        <v>39</v>
      </c>
      <c r="C40" s="3" t="s">
        <v>2776</v>
      </c>
      <c r="G40" s="3">
        <v>8.9579999999999996E-6</v>
      </c>
      <c r="H40" s="3">
        <v>8.1259999999999998E-6</v>
      </c>
      <c r="K40" s="3" t="s">
        <v>116</v>
      </c>
    </row>
    <row r="42" spans="1:15">
      <c r="F42" s="4"/>
      <c r="G42" s="4"/>
      <c r="H42" s="4"/>
    </row>
    <row r="43" spans="1:15">
      <c r="F43" s="4"/>
      <c r="G43" s="4"/>
      <c r="H43" s="4"/>
    </row>
    <row r="44" spans="1:15">
      <c r="C44" s="6" t="s">
        <v>127</v>
      </c>
      <c r="E44" s="3">
        <f>SUM(E2:E40)</f>
        <v>4</v>
      </c>
      <c r="F44" s="3">
        <f t="shared" ref="F44:H44" si="0">SUM(F2:F40)</f>
        <v>1.4154281670205238E-4</v>
      </c>
      <c r="G44" s="3">
        <f t="shared" si="0"/>
        <v>6.2307400000000005E-4</v>
      </c>
      <c r="H44" s="3">
        <f t="shared" si="0"/>
        <v>5.80888E-4</v>
      </c>
      <c r="L44" s="7" t="s">
        <v>128</v>
      </c>
      <c r="N44" s="6" t="s">
        <v>129</v>
      </c>
      <c r="O44" s="6" t="s">
        <v>130</v>
      </c>
    </row>
    <row r="45" spans="1:15">
      <c r="L45" s="8"/>
      <c r="N45" s="3">
        <v>126578</v>
      </c>
      <c r="O45" s="3">
        <v>277024</v>
      </c>
    </row>
    <row r="46" spans="1:15">
      <c r="N46" s="3">
        <f>N45*G44</f>
        <v>78.867460772000001</v>
      </c>
      <c r="O46" s="3">
        <f>O45*H44</f>
        <v>160.919917312</v>
      </c>
    </row>
    <row r="47" spans="1:15">
      <c r="N47" s="6" t="s">
        <v>131</v>
      </c>
    </row>
    <row r="48" spans="1:15">
      <c r="F48" s="3">
        <v>1.41543E-4</v>
      </c>
      <c r="G48" s="3">
        <v>3.8566999999999999E-5</v>
      </c>
      <c r="H48" s="3">
        <v>3.6236599999999998E-4</v>
      </c>
      <c r="J48" s="43">
        <f>F48*F48*100000</f>
        <v>2.0034420849E-3</v>
      </c>
      <c r="K48" s="43">
        <f t="shared" ref="K48:L48" si="1">G48*G48*100000</f>
        <v>1.4874134889999999E-4</v>
      </c>
      <c r="L48" s="43">
        <f t="shared" si="1"/>
        <v>1.3130911795599998E-2</v>
      </c>
      <c r="N48" s="3" t="s">
        <v>2362</v>
      </c>
    </row>
    <row r="49" spans="6:14">
      <c r="N49" s="3">
        <v>28260</v>
      </c>
    </row>
    <row r="50" spans="6:14">
      <c r="F50" s="3">
        <v>6.2412100000000005E-4</v>
      </c>
      <c r="G50" s="3">
        <v>4.94153E-4</v>
      </c>
      <c r="H50" s="3">
        <v>7.7778099999999996E-4</v>
      </c>
      <c r="J50" s="43">
        <f>F50*F50*100000</f>
        <v>3.8952702264100011E-2</v>
      </c>
      <c r="K50" s="43">
        <f t="shared" ref="K50:L50" si="2">G50*G50*100000</f>
        <v>2.44187187409E-2</v>
      </c>
      <c r="L50" s="43">
        <f t="shared" si="2"/>
        <v>6.04943283961E-2</v>
      </c>
      <c r="N50" s="3">
        <v>4</v>
      </c>
    </row>
    <row r="52" spans="6:14">
      <c r="F52" s="3">
        <v>5.81177E-4</v>
      </c>
      <c r="G52" s="3">
        <v>4.9489100000000002E-4</v>
      </c>
      <c r="H52" s="3">
        <v>6.7817400000000003E-4</v>
      </c>
      <c r="J52" s="43">
        <f>F52*F52*100000</f>
        <v>3.3776670532899997E-2</v>
      </c>
      <c r="K52" s="43">
        <f t="shared" ref="K52:L52" si="3">G52*G52*100000</f>
        <v>2.4491710188100001E-2</v>
      </c>
      <c r="L52" s="43">
        <f t="shared" si="3"/>
        <v>4.5991997427600004E-2</v>
      </c>
    </row>
    <row r="100" spans="6:8">
      <c r="F100" s="4">
        <f>SUM(F1:F99)</f>
        <v>1.6299266334041048E-3</v>
      </c>
      <c r="G100" s="4">
        <f t="shared" ref="G100:H100" si="4">SUM(G1:G99)</f>
        <v>2.2737590000000002E-3</v>
      </c>
      <c r="H100" s="4">
        <f t="shared" si="4"/>
        <v>2.9800970000000001E-3</v>
      </c>
    </row>
    <row r="101" spans="6:8">
      <c r="F101" s="4">
        <f>F100*F100</f>
        <v>2.6566608302800392E-6</v>
      </c>
      <c r="G101" s="4">
        <f t="shared" ref="G101:H101" si="5">G100*G100</f>
        <v>5.169979990081001E-6</v>
      </c>
      <c r="H101" s="4">
        <f t="shared" si="5"/>
        <v>8.8809781294090008E-6</v>
      </c>
    </row>
  </sheetData>
  <phoneticPr fontId="4" type="noConversion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60E68-ED21-4546-9052-94400E774589}">
  <dimension ref="A1:M86"/>
  <sheetViews>
    <sheetView topLeftCell="A62" workbookViewId="0">
      <selection activeCell="H80" sqref="H80:J84"/>
    </sheetView>
  </sheetViews>
  <sheetFormatPr baseColWidth="10" defaultColWidth="10.83203125" defaultRowHeight="15"/>
  <cols>
    <col min="1" max="1" width="19.1640625" style="23" customWidth="1"/>
    <col min="2" max="2" width="13.5" style="23" customWidth="1"/>
    <col min="3" max="3" width="13.83203125" style="23" customWidth="1"/>
    <col min="4" max="4" width="11.6640625" style="23" customWidth="1"/>
    <col min="5" max="6" width="12" style="23" bestFit="1" customWidth="1"/>
    <col min="7" max="7" width="8.6640625" style="23" customWidth="1"/>
    <col min="8" max="8" width="11.5" style="23" customWidth="1"/>
    <col min="9" max="11" width="10.83203125" style="23"/>
    <col min="12" max="12" width="12.5" style="23" bestFit="1" customWidth="1"/>
    <col min="13" max="16384" width="10.83203125" style="23"/>
  </cols>
  <sheetData>
    <row r="1" spans="1:12" s="29" customFormat="1" ht="16">
      <c r="A1" s="31" t="s">
        <v>0</v>
      </c>
      <c r="B1" s="16" t="s">
        <v>770</v>
      </c>
      <c r="C1" s="16" t="s">
        <v>771</v>
      </c>
      <c r="D1" s="16" t="s">
        <v>772</v>
      </c>
      <c r="E1" s="16" t="s">
        <v>773</v>
      </c>
      <c r="F1" s="16" t="s">
        <v>774</v>
      </c>
      <c r="G1" s="16" t="s">
        <v>8</v>
      </c>
      <c r="H1" s="16" t="s">
        <v>9</v>
      </c>
      <c r="I1" s="16" t="s">
        <v>775</v>
      </c>
      <c r="J1" s="16" t="s">
        <v>10</v>
      </c>
      <c r="K1" s="32"/>
      <c r="L1" s="32"/>
    </row>
    <row r="2" spans="1:12">
      <c r="A2" s="20" t="s">
        <v>2777</v>
      </c>
      <c r="B2" s="20" t="s">
        <v>2778</v>
      </c>
      <c r="C2" s="20" t="s">
        <v>2779</v>
      </c>
      <c r="D2" s="33">
        <v>1.7692852087756547E-4</v>
      </c>
      <c r="E2" s="20">
        <v>1.818E-4</v>
      </c>
      <c r="F2" s="20">
        <v>8.3029999999999996E-5</v>
      </c>
      <c r="G2" s="20" t="s">
        <v>16</v>
      </c>
      <c r="H2" s="20" t="s">
        <v>657</v>
      </c>
      <c r="I2" s="20" t="s">
        <v>657</v>
      </c>
      <c r="J2" s="20" t="s">
        <v>144</v>
      </c>
      <c r="K2" s="23">
        <v>5</v>
      </c>
      <c r="L2" s="35">
        <f>K2/28260</f>
        <v>1.7692852087756547E-4</v>
      </c>
    </row>
    <row r="3" spans="1:12">
      <c r="A3" s="20" t="s">
        <v>2777</v>
      </c>
      <c r="B3" s="20" t="s">
        <v>2780</v>
      </c>
      <c r="C3" s="20" t="s">
        <v>2781</v>
      </c>
      <c r="D3" s="33">
        <v>7.0771408351026188E-5</v>
      </c>
      <c r="E3" s="20">
        <v>2.686E-5</v>
      </c>
      <c r="F3" s="20">
        <v>3.2490000000000002E-5</v>
      </c>
      <c r="G3" s="20" t="s">
        <v>673</v>
      </c>
      <c r="H3" s="20" t="s">
        <v>657</v>
      </c>
      <c r="I3" s="20" t="s">
        <v>657</v>
      </c>
      <c r="J3" s="20" t="s">
        <v>144</v>
      </c>
      <c r="K3" s="23">
        <v>2</v>
      </c>
      <c r="L3" s="35">
        <f t="shared" ref="L3:L14" si="0">K3/28260</f>
        <v>7.0771408351026188E-5</v>
      </c>
    </row>
    <row r="4" spans="1:12">
      <c r="A4" s="20" t="s">
        <v>2777</v>
      </c>
      <c r="B4" s="20" t="s">
        <v>2782</v>
      </c>
      <c r="C4" s="20" t="s">
        <v>2783</v>
      </c>
      <c r="D4" s="33">
        <v>3.5385704175513094E-5</v>
      </c>
      <c r="E4" s="20" t="s">
        <v>672</v>
      </c>
      <c r="F4" s="20" t="s">
        <v>672</v>
      </c>
      <c r="G4" s="20" t="s">
        <v>673</v>
      </c>
      <c r="H4" s="20" t="s">
        <v>657</v>
      </c>
      <c r="I4" s="20" t="s">
        <v>673</v>
      </c>
      <c r="J4" s="20" t="s">
        <v>144</v>
      </c>
      <c r="K4" s="23">
        <v>1</v>
      </c>
      <c r="L4" s="35">
        <f t="shared" si="0"/>
        <v>3.5385704175513094E-5</v>
      </c>
    </row>
    <row r="5" spans="1:12">
      <c r="A5" s="20" t="s">
        <v>2777</v>
      </c>
      <c r="B5" s="20" t="s">
        <v>2784</v>
      </c>
      <c r="C5" s="20" t="s">
        <v>2785</v>
      </c>
      <c r="D5" s="33">
        <v>7.0771408351026188E-5</v>
      </c>
      <c r="E5" s="20">
        <v>2.686E-5</v>
      </c>
      <c r="F5" s="20">
        <v>1.218E-5</v>
      </c>
      <c r="G5" s="20" t="s">
        <v>16</v>
      </c>
      <c r="H5" s="20" t="s">
        <v>657</v>
      </c>
      <c r="I5" s="20" t="s">
        <v>657</v>
      </c>
      <c r="J5" s="20" t="s">
        <v>17</v>
      </c>
      <c r="K5" s="23">
        <v>2</v>
      </c>
      <c r="L5" s="35">
        <f t="shared" si="0"/>
        <v>7.0771408351026188E-5</v>
      </c>
    </row>
    <row r="6" spans="1:12">
      <c r="A6" s="20" t="s">
        <v>2777</v>
      </c>
      <c r="B6" s="20" t="s">
        <v>2786</v>
      </c>
      <c r="C6" s="20" t="s">
        <v>2787</v>
      </c>
      <c r="D6" s="33">
        <v>3.5385704175513094E-5</v>
      </c>
      <c r="E6" s="20" t="s">
        <v>672</v>
      </c>
      <c r="F6" s="20" t="s">
        <v>672</v>
      </c>
      <c r="G6" s="20" t="s">
        <v>16</v>
      </c>
      <c r="H6" s="20" t="s">
        <v>657</v>
      </c>
      <c r="I6" s="20" t="s">
        <v>673</v>
      </c>
      <c r="J6" s="20" t="s">
        <v>17</v>
      </c>
      <c r="K6" s="23">
        <v>1</v>
      </c>
      <c r="L6" s="35">
        <f t="shared" si="0"/>
        <v>3.5385704175513094E-5</v>
      </c>
    </row>
    <row r="7" spans="1:12">
      <c r="A7" s="20" t="s">
        <v>2777</v>
      </c>
      <c r="B7" s="20" t="s">
        <v>2788</v>
      </c>
      <c r="C7" s="20" t="s">
        <v>2789</v>
      </c>
      <c r="D7" s="33">
        <v>3.5385704175513094E-5</v>
      </c>
      <c r="E7" s="20" t="s">
        <v>672</v>
      </c>
      <c r="F7" s="20" t="s">
        <v>672</v>
      </c>
      <c r="G7" s="20" t="s">
        <v>20</v>
      </c>
      <c r="H7" s="20" t="s">
        <v>20</v>
      </c>
      <c r="I7" s="20" t="s">
        <v>673</v>
      </c>
      <c r="J7" s="20" t="s">
        <v>17</v>
      </c>
      <c r="K7" s="23">
        <v>1</v>
      </c>
      <c r="L7" s="35">
        <f t="shared" si="0"/>
        <v>3.5385704175513094E-5</v>
      </c>
    </row>
    <row r="8" spans="1:12">
      <c r="A8" s="40" t="s">
        <v>2777</v>
      </c>
      <c r="B8" s="20" t="s">
        <v>39</v>
      </c>
      <c r="C8" s="20" t="s">
        <v>2790</v>
      </c>
      <c r="D8" s="33">
        <v>3.5385704175513094E-5</v>
      </c>
      <c r="E8" s="20" t="s">
        <v>672</v>
      </c>
      <c r="F8" s="20" t="s">
        <v>672</v>
      </c>
      <c r="G8" s="20" t="s">
        <v>20</v>
      </c>
      <c r="H8" s="20" t="s">
        <v>20</v>
      </c>
      <c r="I8" s="20" t="s">
        <v>20</v>
      </c>
      <c r="J8" s="44" t="s">
        <v>144</v>
      </c>
      <c r="K8" s="23">
        <v>1</v>
      </c>
      <c r="L8" s="35">
        <f t="shared" si="0"/>
        <v>3.5385704175513094E-5</v>
      </c>
    </row>
    <row r="9" spans="1:12">
      <c r="A9" s="40" t="s">
        <v>2777</v>
      </c>
      <c r="B9" s="20" t="s">
        <v>39</v>
      </c>
      <c r="C9" s="20" t="s">
        <v>2791</v>
      </c>
      <c r="D9" s="33">
        <v>3.5385704175513094E-5</v>
      </c>
      <c r="E9" s="20" t="s">
        <v>672</v>
      </c>
      <c r="F9" s="20" t="s">
        <v>672</v>
      </c>
      <c r="G9" s="20" t="s">
        <v>20</v>
      </c>
      <c r="H9" s="20" t="s">
        <v>20</v>
      </c>
      <c r="I9" s="20" t="s">
        <v>20</v>
      </c>
      <c r="J9" s="44" t="s">
        <v>144</v>
      </c>
      <c r="K9" s="23">
        <v>1</v>
      </c>
      <c r="L9" s="35">
        <f t="shared" si="0"/>
        <v>3.5385704175513094E-5</v>
      </c>
    </row>
    <row r="10" spans="1:12">
      <c r="A10" s="40" t="s">
        <v>2777</v>
      </c>
      <c r="B10" s="20" t="s">
        <v>39</v>
      </c>
      <c r="C10" s="20" t="s">
        <v>2792</v>
      </c>
      <c r="D10" s="35">
        <v>3.5385704175513094E-5</v>
      </c>
      <c r="E10" s="20" t="s">
        <v>672</v>
      </c>
      <c r="F10" s="20" t="s">
        <v>672</v>
      </c>
      <c r="G10" s="20" t="s">
        <v>20</v>
      </c>
      <c r="H10" s="20" t="s">
        <v>20</v>
      </c>
      <c r="I10" s="20" t="s">
        <v>20</v>
      </c>
      <c r="J10" s="44" t="s">
        <v>144</v>
      </c>
      <c r="K10" s="23">
        <v>1</v>
      </c>
      <c r="L10" s="35">
        <f t="shared" si="0"/>
        <v>3.5385704175513094E-5</v>
      </c>
    </row>
    <row r="11" spans="1:12">
      <c r="A11" s="40" t="s">
        <v>2777</v>
      </c>
      <c r="B11" s="20" t="s">
        <v>39</v>
      </c>
      <c r="C11" s="20" t="s">
        <v>2793</v>
      </c>
      <c r="D11" s="35">
        <v>3.5385704175513094E-5</v>
      </c>
      <c r="E11" s="20">
        <v>1.9360000000000001E-5</v>
      </c>
      <c r="F11" s="20">
        <v>8.9809999999999992E-6</v>
      </c>
      <c r="G11" s="20" t="s">
        <v>20</v>
      </c>
      <c r="H11" s="20" t="s">
        <v>20</v>
      </c>
      <c r="I11" s="20" t="s">
        <v>657</v>
      </c>
      <c r="J11" s="44" t="s">
        <v>144</v>
      </c>
      <c r="K11" s="23">
        <v>1</v>
      </c>
      <c r="L11" s="35">
        <f t="shared" si="0"/>
        <v>3.5385704175513094E-5</v>
      </c>
    </row>
    <row r="12" spans="1:12">
      <c r="A12" s="40" t="s">
        <v>2777</v>
      </c>
      <c r="B12" s="20" t="s">
        <v>39</v>
      </c>
      <c r="C12" s="20" t="s">
        <v>2794</v>
      </c>
      <c r="D12" s="35">
        <v>3.5385704175513094E-5</v>
      </c>
      <c r="E12" s="20">
        <v>7.9119999999999998E-6</v>
      </c>
      <c r="F12" s="20">
        <v>1.0849999999999999E-5</v>
      </c>
      <c r="G12" s="20" t="s">
        <v>20</v>
      </c>
      <c r="H12" s="20" t="s">
        <v>20</v>
      </c>
      <c r="I12" s="20" t="s">
        <v>657</v>
      </c>
      <c r="J12" s="44" t="s">
        <v>144</v>
      </c>
      <c r="K12" s="23">
        <v>1</v>
      </c>
      <c r="L12" s="35">
        <f t="shared" si="0"/>
        <v>3.5385704175513094E-5</v>
      </c>
    </row>
    <row r="13" spans="1:12">
      <c r="A13" s="40" t="s">
        <v>2777</v>
      </c>
      <c r="B13" s="40" t="s">
        <v>2795</v>
      </c>
      <c r="C13" s="40" t="s">
        <v>2796</v>
      </c>
      <c r="D13" s="35">
        <v>3.5385704175513094E-5</v>
      </c>
      <c r="E13" s="40" t="s">
        <v>672</v>
      </c>
      <c r="F13" s="40" t="s">
        <v>672</v>
      </c>
      <c r="G13" s="40" t="s">
        <v>20</v>
      </c>
      <c r="H13" s="40" t="s">
        <v>16</v>
      </c>
      <c r="I13" s="40" t="s">
        <v>20</v>
      </c>
      <c r="J13" s="40" t="s">
        <v>144</v>
      </c>
      <c r="K13" s="23">
        <v>1</v>
      </c>
      <c r="L13" s="35">
        <f t="shared" si="0"/>
        <v>3.5385704175513094E-5</v>
      </c>
    </row>
    <row r="14" spans="1:12">
      <c r="A14" s="40" t="s">
        <v>2777</v>
      </c>
      <c r="B14" s="40" t="s">
        <v>2797</v>
      </c>
      <c r="C14" s="40" t="s">
        <v>2571</v>
      </c>
      <c r="D14" s="35">
        <v>3.5385704175513094E-5</v>
      </c>
      <c r="E14" s="40" t="s">
        <v>672</v>
      </c>
      <c r="F14" s="40" t="s">
        <v>672</v>
      </c>
      <c r="G14" s="40" t="s">
        <v>20</v>
      </c>
      <c r="H14" s="40" t="s">
        <v>20</v>
      </c>
      <c r="I14" s="40" t="s">
        <v>20</v>
      </c>
      <c r="J14" s="40" t="s">
        <v>17</v>
      </c>
      <c r="K14" s="23">
        <v>1</v>
      </c>
      <c r="L14" s="35">
        <f t="shared" si="0"/>
        <v>3.5385704175513094E-5</v>
      </c>
    </row>
    <row r="15" spans="1:12">
      <c r="A15" s="20" t="s">
        <v>2777</v>
      </c>
      <c r="B15" s="20" t="s">
        <v>2798</v>
      </c>
      <c r="C15" s="20" t="s">
        <v>2799</v>
      </c>
      <c r="D15" s="20" t="s">
        <v>672</v>
      </c>
      <c r="E15" s="20" t="s">
        <v>672</v>
      </c>
      <c r="F15" s="20" t="s">
        <v>672</v>
      </c>
      <c r="G15" s="20" t="s">
        <v>16</v>
      </c>
      <c r="H15" s="20" t="s">
        <v>657</v>
      </c>
      <c r="I15" s="20" t="s">
        <v>673</v>
      </c>
      <c r="J15" s="20" t="s">
        <v>17</v>
      </c>
    </row>
    <row r="16" spans="1:12">
      <c r="A16" s="20" t="s">
        <v>2777</v>
      </c>
      <c r="B16" s="20" t="s">
        <v>2800</v>
      </c>
      <c r="C16" s="20" t="s">
        <v>2801</v>
      </c>
      <c r="D16" s="20" t="s">
        <v>672</v>
      </c>
      <c r="E16" s="20" t="s">
        <v>672</v>
      </c>
      <c r="F16" s="20" t="s">
        <v>672</v>
      </c>
      <c r="G16" s="20" t="s">
        <v>673</v>
      </c>
      <c r="H16" s="20" t="s">
        <v>657</v>
      </c>
      <c r="I16" s="20" t="s">
        <v>673</v>
      </c>
      <c r="J16" s="20" t="s">
        <v>144</v>
      </c>
    </row>
    <row r="17" spans="1:10">
      <c r="A17" s="20" t="s">
        <v>2777</v>
      </c>
      <c r="B17" s="20" t="s">
        <v>2802</v>
      </c>
      <c r="C17" s="20" t="s">
        <v>2803</v>
      </c>
      <c r="D17" s="20" t="s">
        <v>672</v>
      </c>
      <c r="E17" s="20">
        <v>0</v>
      </c>
      <c r="F17" s="20">
        <v>4.0640000000000004E-6</v>
      </c>
      <c r="G17" s="20" t="s">
        <v>16</v>
      </c>
      <c r="H17" s="20" t="s">
        <v>657</v>
      </c>
      <c r="I17" s="20" t="s">
        <v>657</v>
      </c>
      <c r="J17" s="20" t="s">
        <v>17</v>
      </c>
    </row>
    <row r="18" spans="1:10">
      <c r="A18" s="20" t="s">
        <v>2777</v>
      </c>
      <c r="B18" s="20" t="s">
        <v>2804</v>
      </c>
      <c r="C18" s="20" t="s">
        <v>2805</v>
      </c>
      <c r="D18" s="20" t="s">
        <v>672</v>
      </c>
      <c r="E18" s="20">
        <v>0</v>
      </c>
      <c r="F18" s="20">
        <v>4.0609999999999997E-6</v>
      </c>
      <c r="G18" s="20" t="s">
        <v>673</v>
      </c>
      <c r="H18" s="20" t="s">
        <v>657</v>
      </c>
      <c r="I18" s="20" t="s">
        <v>657</v>
      </c>
      <c r="J18" s="20" t="s">
        <v>144</v>
      </c>
    </row>
    <row r="19" spans="1:10">
      <c r="A19" s="20" t="s">
        <v>2777</v>
      </c>
      <c r="B19" s="20" t="s">
        <v>39</v>
      </c>
      <c r="C19" s="20" t="s">
        <v>2806</v>
      </c>
      <c r="D19" s="20" t="s">
        <v>672</v>
      </c>
      <c r="E19" s="20">
        <v>0</v>
      </c>
      <c r="F19" s="20">
        <v>2.6959999999999999E-5</v>
      </c>
      <c r="G19" s="20" t="s">
        <v>673</v>
      </c>
      <c r="H19" s="20" t="s">
        <v>657</v>
      </c>
      <c r="I19" s="20" t="s">
        <v>673</v>
      </c>
      <c r="J19" s="20" t="s">
        <v>17</v>
      </c>
    </row>
    <row r="20" spans="1:10">
      <c r="A20" s="20" t="s">
        <v>2777</v>
      </c>
      <c r="B20" s="20" t="s">
        <v>2807</v>
      </c>
      <c r="C20" s="20" t="s">
        <v>2808</v>
      </c>
      <c r="D20" s="20" t="s">
        <v>672</v>
      </c>
      <c r="E20" s="20">
        <v>1.5780000000000001E-5</v>
      </c>
      <c r="F20" s="20">
        <v>1.082E-5</v>
      </c>
      <c r="G20" s="20" t="s">
        <v>16</v>
      </c>
      <c r="H20" s="20" t="s">
        <v>657</v>
      </c>
      <c r="I20" s="20" t="s">
        <v>657</v>
      </c>
      <c r="J20" s="20" t="s">
        <v>1811</v>
      </c>
    </row>
    <row r="21" spans="1:10">
      <c r="A21" s="20" t="s">
        <v>2777</v>
      </c>
      <c r="B21" s="20" t="s">
        <v>2809</v>
      </c>
      <c r="C21" s="20" t="s">
        <v>2810</v>
      </c>
      <c r="D21" s="20" t="s">
        <v>672</v>
      </c>
      <c r="E21" s="20" t="s">
        <v>672</v>
      </c>
      <c r="F21" s="20" t="s">
        <v>672</v>
      </c>
      <c r="G21" s="20" t="s">
        <v>673</v>
      </c>
      <c r="H21" s="20" t="s">
        <v>657</v>
      </c>
      <c r="I21" s="20" t="s">
        <v>673</v>
      </c>
      <c r="J21" s="20" t="s">
        <v>144</v>
      </c>
    </row>
    <row r="22" spans="1:10">
      <c r="A22" s="20" t="s">
        <v>2777</v>
      </c>
      <c r="B22" s="20" t="s">
        <v>2811</v>
      </c>
      <c r="C22" s="20" t="s">
        <v>2812</v>
      </c>
      <c r="D22" s="20" t="s">
        <v>672</v>
      </c>
      <c r="E22" s="20">
        <v>8.9609999999999994E-6</v>
      </c>
      <c r="F22" s="20">
        <v>4.0640000000000004E-6</v>
      </c>
      <c r="G22" s="20" t="s">
        <v>16</v>
      </c>
      <c r="H22" s="20" t="s">
        <v>657</v>
      </c>
      <c r="I22" s="20" t="s">
        <v>657</v>
      </c>
      <c r="J22" s="20" t="s">
        <v>17</v>
      </c>
    </row>
    <row r="23" spans="1:10">
      <c r="A23" s="20" t="s">
        <v>2777</v>
      </c>
      <c r="B23" s="20" t="s">
        <v>2813</v>
      </c>
      <c r="C23" s="20" t="s">
        <v>2814</v>
      </c>
      <c r="D23" s="20" t="s">
        <v>672</v>
      </c>
      <c r="E23" s="20" t="s">
        <v>672</v>
      </c>
      <c r="F23" s="20" t="s">
        <v>672</v>
      </c>
      <c r="G23" s="20" t="s">
        <v>673</v>
      </c>
      <c r="H23" s="20" t="s">
        <v>657</v>
      </c>
      <c r="I23" s="20" t="s">
        <v>673</v>
      </c>
      <c r="J23" s="20" t="s">
        <v>17</v>
      </c>
    </row>
    <row r="24" spans="1:10">
      <c r="A24" s="20" t="s">
        <v>2777</v>
      </c>
      <c r="B24" s="20" t="s">
        <v>2815</v>
      </c>
      <c r="C24" s="20" t="s">
        <v>2816</v>
      </c>
      <c r="D24" s="20" t="s">
        <v>672</v>
      </c>
      <c r="E24" s="20" t="s">
        <v>672</v>
      </c>
      <c r="F24" s="20" t="s">
        <v>672</v>
      </c>
      <c r="G24" s="20" t="s">
        <v>16</v>
      </c>
      <c r="H24" s="20" t="s">
        <v>657</v>
      </c>
      <c r="I24" s="20" t="s">
        <v>673</v>
      </c>
      <c r="J24" s="20" t="s">
        <v>17</v>
      </c>
    </row>
    <row r="25" spans="1:10">
      <c r="A25" s="20" t="s">
        <v>2777</v>
      </c>
      <c r="B25" s="20" t="s">
        <v>2817</v>
      </c>
      <c r="C25" s="20" t="s">
        <v>2818</v>
      </c>
      <c r="D25" s="20" t="s">
        <v>672</v>
      </c>
      <c r="E25" s="20" t="s">
        <v>672</v>
      </c>
      <c r="F25" s="20" t="s">
        <v>672</v>
      </c>
      <c r="G25" s="20" t="s">
        <v>16</v>
      </c>
      <c r="H25" s="20" t="s">
        <v>657</v>
      </c>
      <c r="I25" s="20" t="s">
        <v>673</v>
      </c>
      <c r="J25" s="20" t="s">
        <v>17</v>
      </c>
    </row>
    <row r="26" spans="1:10">
      <c r="A26" s="20" t="s">
        <v>2777</v>
      </c>
      <c r="B26" s="20" t="s">
        <v>2819</v>
      </c>
      <c r="C26" s="20" t="s">
        <v>2820</v>
      </c>
      <c r="D26" s="20" t="s">
        <v>672</v>
      </c>
      <c r="E26" s="20" t="s">
        <v>672</v>
      </c>
      <c r="F26" s="20" t="s">
        <v>672</v>
      </c>
      <c r="G26" s="20" t="s">
        <v>673</v>
      </c>
      <c r="H26" s="20" t="s">
        <v>657</v>
      </c>
      <c r="I26" s="20" t="s">
        <v>673</v>
      </c>
      <c r="J26" s="20" t="s">
        <v>144</v>
      </c>
    </row>
    <row r="27" spans="1:10">
      <c r="A27" s="20" t="s">
        <v>2777</v>
      </c>
      <c r="B27" s="20" t="s">
        <v>2821</v>
      </c>
      <c r="C27" s="20" t="s">
        <v>2822</v>
      </c>
      <c r="D27" s="20" t="s">
        <v>672</v>
      </c>
      <c r="E27" s="20" t="s">
        <v>672</v>
      </c>
      <c r="F27" s="20" t="s">
        <v>672</v>
      </c>
      <c r="G27" s="20" t="s">
        <v>673</v>
      </c>
      <c r="H27" s="20" t="s">
        <v>657</v>
      </c>
      <c r="I27" s="20" t="s">
        <v>673</v>
      </c>
      <c r="J27" s="20" t="s">
        <v>144</v>
      </c>
    </row>
    <row r="28" spans="1:10">
      <c r="A28" s="20" t="s">
        <v>2777</v>
      </c>
      <c r="B28" s="20" t="s">
        <v>2823</v>
      </c>
      <c r="C28" s="20" t="s">
        <v>2824</v>
      </c>
      <c r="D28" s="20" t="s">
        <v>672</v>
      </c>
      <c r="E28" s="20">
        <v>4.5089999999999997E-5</v>
      </c>
      <c r="F28" s="20">
        <v>8.5710000000000004E-5</v>
      </c>
      <c r="G28" s="20" t="s">
        <v>673</v>
      </c>
      <c r="H28" s="20" t="s">
        <v>657</v>
      </c>
      <c r="I28" s="20" t="s">
        <v>657</v>
      </c>
      <c r="J28" s="20" t="s">
        <v>144</v>
      </c>
    </row>
    <row r="29" spans="1:10">
      <c r="A29" s="20" t="s">
        <v>2777</v>
      </c>
      <c r="B29" s="20" t="s">
        <v>2825</v>
      </c>
      <c r="C29" s="20" t="s">
        <v>2826</v>
      </c>
      <c r="D29" s="20" t="s">
        <v>672</v>
      </c>
      <c r="E29" s="20" t="s">
        <v>672</v>
      </c>
      <c r="F29" s="20" t="s">
        <v>672</v>
      </c>
      <c r="G29" s="20" t="s">
        <v>16</v>
      </c>
      <c r="H29" s="20" t="s">
        <v>20</v>
      </c>
      <c r="I29" s="20" t="s">
        <v>673</v>
      </c>
      <c r="J29" s="20" t="s">
        <v>17</v>
      </c>
    </row>
    <row r="30" spans="1:10">
      <c r="A30" s="20" t="s">
        <v>2777</v>
      </c>
      <c r="B30" s="20" t="s">
        <v>2827</v>
      </c>
      <c r="C30" s="20" t="s">
        <v>2828</v>
      </c>
      <c r="D30" s="20" t="s">
        <v>672</v>
      </c>
      <c r="E30" s="20" t="s">
        <v>672</v>
      </c>
      <c r="F30" s="20" t="s">
        <v>672</v>
      </c>
      <c r="G30" s="20" t="s">
        <v>16</v>
      </c>
      <c r="H30" s="20" t="s">
        <v>20</v>
      </c>
      <c r="I30" s="20" t="s">
        <v>673</v>
      </c>
      <c r="J30" s="20" t="s">
        <v>17</v>
      </c>
    </row>
    <row r="31" spans="1:10">
      <c r="A31" s="20" t="s">
        <v>2777</v>
      </c>
      <c r="B31" s="20" t="s">
        <v>2829</v>
      </c>
      <c r="C31" s="20" t="s">
        <v>2830</v>
      </c>
      <c r="D31" s="20" t="s">
        <v>672</v>
      </c>
      <c r="E31" s="20" t="s">
        <v>672</v>
      </c>
      <c r="F31" s="20" t="s">
        <v>672</v>
      </c>
      <c r="G31" s="20" t="s">
        <v>16</v>
      </c>
      <c r="H31" s="20" t="s">
        <v>20</v>
      </c>
      <c r="I31" s="20" t="s">
        <v>673</v>
      </c>
      <c r="J31" s="20" t="s">
        <v>17</v>
      </c>
    </row>
    <row r="32" spans="1:10">
      <c r="A32" s="20" t="s">
        <v>2777</v>
      </c>
      <c r="B32" s="20" t="s">
        <v>2831</v>
      </c>
      <c r="C32" s="20" t="s">
        <v>2832</v>
      </c>
      <c r="D32" s="20" t="s">
        <v>672</v>
      </c>
      <c r="E32" s="20" t="s">
        <v>672</v>
      </c>
      <c r="F32" s="20" t="s">
        <v>672</v>
      </c>
      <c r="G32" s="20" t="s">
        <v>16</v>
      </c>
      <c r="H32" s="20" t="s">
        <v>20</v>
      </c>
      <c r="I32" s="20" t="s">
        <v>673</v>
      </c>
      <c r="J32" s="20" t="s">
        <v>17</v>
      </c>
    </row>
    <row r="33" spans="1:10">
      <c r="A33" s="20" t="s">
        <v>2777</v>
      </c>
      <c r="B33" s="20" t="s">
        <v>2833</v>
      </c>
      <c r="C33" s="20" t="s">
        <v>2834</v>
      </c>
      <c r="D33" s="20" t="s">
        <v>672</v>
      </c>
      <c r="E33" s="20">
        <v>8.9609999999999994E-6</v>
      </c>
      <c r="F33" s="20">
        <v>4.0629999999999999E-6</v>
      </c>
      <c r="G33" s="20" t="s">
        <v>16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2777</v>
      </c>
      <c r="B34" s="20" t="s">
        <v>2835</v>
      </c>
      <c r="C34" s="20" t="s">
        <v>2836</v>
      </c>
      <c r="D34" s="20" t="s">
        <v>672</v>
      </c>
      <c r="E34" s="20">
        <v>3.1590000000000001E-5</v>
      </c>
      <c r="F34" s="20">
        <v>1.4440000000000001E-5</v>
      </c>
      <c r="G34" s="20" t="s">
        <v>16</v>
      </c>
      <c r="H34" s="20" t="s">
        <v>20</v>
      </c>
      <c r="I34" s="20" t="s">
        <v>657</v>
      </c>
      <c r="J34" s="20" t="s">
        <v>17</v>
      </c>
    </row>
    <row r="35" spans="1:10">
      <c r="A35" s="20" t="s">
        <v>2777</v>
      </c>
      <c r="B35" s="20" t="s">
        <v>2837</v>
      </c>
      <c r="C35" s="20" t="s">
        <v>2838</v>
      </c>
      <c r="D35" s="20" t="s">
        <v>672</v>
      </c>
      <c r="E35" s="20">
        <v>8.952E-6</v>
      </c>
      <c r="F35" s="20">
        <v>4.0609999999999997E-6</v>
      </c>
      <c r="G35" s="20" t="s">
        <v>16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2777</v>
      </c>
      <c r="B36" s="20" t="s">
        <v>2839</v>
      </c>
      <c r="C36" s="20" t="s">
        <v>2840</v>
      </c>
      <c r="D36" s="20" t="s">
        <v>672</v>
      </c>
      <c r="E36" s="20" t="s">
        <v>672</v>
      </c>
      <c r="F36" s="20" t="s">
        <v>672</v>
      </c>
      <c r="G36" s="20" t="s">
        <v>16</v>
      </c>
      <c r="H36" s="20" t="s">
        <v>20</v>
      </c>
      <c r="I36" s="20" t="s">
        <v>673</v>
      </c>
      <c r="J36" s="20" t="s">
        <v>17</v>
      </c>
    </row>
    <row r="37" spans="1:10">
      <c r="A37" s="20" t="s">
        <v>2777</v>
      </c>
      <c r="B37" s="20" t="s">
        <v>2841</v>
      </c>
      <c r="C37" s="20" t="s">
        <v>2842</v>
      </c>
      <c r="D37" s="20" t="s">
        <v>672</v>
      </c>
      <c r="E37" s="20" t="s">
        <v>672</v>
      </c>
      <c r="F37" s="20" t="s">
        <v>672</v>
      </c>
      <c r="G37" s="20" t="s">
        <v>16</v>
      </c>
      <c r="H37" s="20" t="s">
        <v>20</v>
      </c>
      <c r="I37" s="20" t="s">
        <v>673</v>
      </c>
      <c r="J37" s="20" t="s">
        <v>17</v>
      </c>
    </row>
    <row r="38" spans="1:10">
      <c r="A38" s="20" t="s">
        <v>2777</v>
      </c>
      <c r="B38" s="20" t="s">
        <v>2843</v>
      </c>
      <c r="C38" s="20" t="s">
        <v>2844</v>
      </c>
      <c r="D38" s="20" t="s">
        <v>672</v>
      </c>
      <c r="E38" s="20">
        <v>0</v>
      </c>
      <c r="F38" s="20">
        <v>4.0629999999999999E-6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2777</v>
      </c>
      <c r="B39" s="20" t="s">
        <v>2845</v>
      </c>
      <c r="C39" s="20" t="s">
        <v>2846</v>
      </c>
      <c r="D39" s="20" t="s">
        <v>672</v>
      </c>
      <c r="E39" s="20">
        <v>0</v>
      </c>
      <c r="F39" s="20">
        <v>1.219E-5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2777</v>
      </c>
      <c r="B40" s="20" t="s">
        <v>2847</v>
      </c>
      <c r="C40" s="20" t="s">
        <v>2848</v>
      </c>
      <c r="D40" s="20" t="s">
        <v>672</v>
      </c>
      <c r="E40" s="20">
        <v>8.9749999999999996E-6</v>
      </c>
      <c r="F40" s="20">
        <v>4.0659999999999997E-6</v>
      </c>
      <c r="G40" s="20" t="s">
        <v>20</v>
      </c>
      <c r="H40" s="20" t="s">
        <v>20</v>
      </c>
      <c r="I40" s="20" t="s">
        <v>657</v>
      </c>
      <c r="J40" s="20" t="s">
        <v>17</v>
      </c>
    </row>
    <row r="41" spans="1:10">
      <c r="A41" s="20" t="s">
        <v>2777</v>
      </c>
      <c r="B41" s="20" t="s">
        <v>2849</v>
      </c>
      <c r="C41" s="20" t="s">
        <v>2850</v>
      </c>
      <c r="D41" s="20" t="s">
        <v>672</v>
      </c>
      <c r="E41" s="20">
        <v>0</v>
      </c>
      <c r="F41" s="20">
        <v>4.0640000000000004E-6</v>
      </c>
      <c r="G41" s="20" t="s">
        <v>20</v>
      </c>
      <c r="H41" s="20" t="s">
        <v>20</v>
      </c>
      <c r="I41" s="20" t="s">
        <v>657</v>
      </c>
      <c r="J41" s="20" t="s">
        <v>17</v>
      </c>
    </row>
    <row r="42" spans="1:10">
      <c r="A42" s="20" t="s">
        <v>2777</v>
      </c>
      <c r="B42" s="20" t="s">
        <v>2851</v>
      </c>
      <c r="C42" s="20" t="s">
        <v>2852</v>
      </c>
      <c r="D42" s="20" t="s">
        <v>672</v>
      </c>
      <c r="E42" s="20">
        <v>8.952E-6</v>
      </c>
      <c r="F42" s="20">
        <v>4.0609999999999997E-6</v>
      </c>
      <c r="G42" s="20" t="s">
        <v>20</v>
      </c>
      <c r="H42" s="20" t="s">
        <v>20</v>
      </c>
      <c r="I42" s="20" t="s">
        <v>657</v>
      </c>
      <c r="J42" s="20" t="s">
        <v>17</v>
      </c>
    </row>
    <row r="43" spans="1:10">
      <c r="A43" s="20" t="s">
        <v>2777</v>
      </c>
      <c r="B43" s="20" t="s">
        <v>2853</v>
      </c>
      <c r="C43" s="20" t="s">
        <v>2854</v>
      </c>
      <c r="D43" s="20" t="s">
        <v>672</v>
      </c>
      <c r="E43" s="20">
        <v>0</v>
      </c>
      <c r="F43" s="20">
        <v>4.0620000000000002E-6</v>
      </c>
      <c r="G43" s="20" t="s">
        <v>20</v>
      </c>
      <c r="H43" s="20" t="s">
        <v>20</v>
      </c>
      <c r="I43" s="20" t="s">
        <v>657</v>
      </c>
      <c r="J43" s="20" t="s">
        <v>17</v>
      </c>
    </row>
    <row r="44" spans="1:10">
      <c r="A44" s="20" t="s">
        <v>2777</v>
      </c>
      <c r="B44" s="20" t="s">
        <v>2855</v>
      </c>
      <c r="C44" s="20" t="s">
        <v>2856</v>
      </c>
      <c r="D44" s="20" t="s">
        <v>672</v>
      </c>
      <c r="E44" s="20">
        <v>0</v>
      </c>
      <c r="F44" s="20" t="s">
        <v>2857</v>
      </c>
      <c r="G44" s="20" t="s">
        <v>20</v>
      </c>
      <c r="H44" s="20" t="s">
        <v>20</v>
      </c>
      <c r="I44" s="20" t="s">
        <v>657</v>
      </c>
      <c r="J44" s="20" t="s">
        <v>17</v>
      </c>
    </row>
    <row r="45" spans="1:10">
      <c r="A45" s="20" t="s">
        <v>2777</v>
      </c>
      <c r="B45" s="20" t="s">
        <v>2858</v>
      </c>
      <c r="C45" s="20" t="s">
        <v>401</v>
      </c>
      <c r="D45" s="20" t="s">
        <v>672</v>
      </c>
      <c r="E45" s="20">
        <v>8.9509999999999995E-6</v>
      </c>
      <c r="F45" s="20">
        <v>4.0609999999999997E-6</v>
      </c>
      <c r="G45" s="20" t="s">
        <v>20</v>
      </c>
      <c r="H45" s="20" t="s">
        <v>20</v>
      </c>
      <c r="I45" s="20" t="s">
        <v>657</v>
      </c>
      <c r="J45" s="20" t="s">
        <v>17</v>
      </c>
    </row>
    <row r="46" spans="1:10">
      <c r="A46" s="20" t="s">
        <v>2777</v>
      </c>
      <c r="B46" s="20" t="s">
        <v>2859</v>
      </c>
      <c r="C46" s="20" t="s">
        <v>2860</v>
      </c>
      <c r="D46" s="20" t="s">
        <v>672</v>
      </c>
      <c r="E46" s="20">
        <v>0</v>
      </c>
      <c r="F46" s="20">
        <v>1.624E-5</v>
      </c>
      <c r="G46" s="20" t="s">
        <v>20</v>
      </c>
      <c r="H46" s="20" t="s">
        <v>20</v>
      </c>
      <c r="I46" s="20" t="s">
        <v>657</v>
      </c>
      <c r="J46" s="20" t="s">
        <v>17</v>
      </c>
    </row>
    <row r="47" spans="1:10">
      <c r="A47" s="20" t="s">
        <v>2777</v>
      </c>
      <c r="B47" s="20" t="s">
        <v>2861</v>
      </c>
      <c r="C47" s="20" t="s">
        <v>2862</v>
      </c>
      <c r="D47" s="20" t="s">
        <v>672</v>
      </c>
      <c r="E47" s="20">
        <v>0</v>
      </c>
      <c r="F47" s="20" t="s">
        <v>2863</v>
      </c>
      <c r="G47" s="20" t="s">
        <v>20</v>
      </c>
      <c r="H47" s="20" t="s">
        <v>20</v>
      </c>
      <c r="I47" s="20" t="s">
        <v>657</v>
      </c>
      <c r="J47" s="20" t="s">
        <v>17</v>
      </c>
    </row>
    <row r="48" spans="1:10">
      <c r="A48" s="20" t="s">
        <v>2777</v>
      </c>
      <c r="B48" s="20" t="s">
        <v>2864</v>
      </c>
      <c r="C48" s="20" t="s">
        <v>2865</v>
      </c>
      <c r="D48" s="20" t="s">
        <v>672</v>
      </c>
      <c r="E48" s="20">
        <v>8.9539999999999993E-6</v>
      </c>
      <c r="F48" s="20">
        <v>4.0620000000000002E-6</v>
      </c>
      <c r="G48" s="20" t="s">
        <v>20</v>
      </c>
      <c r="H48" s="20" t="s">
        <v>20</v>
      </c>
      <c r="I48" s="20" t="s">
        <v>657</v>
      </c>
      <c r="J48" s="20" t="s">
        <v>17</v>
      </c>
    </row>
    <row r="49" spans="1:10">
      <c r="A49" s="20" t="s">
        <v>2777</v>
      </c>
      <c r="B49" s="20" t="s">
        <v>2866</v>
      </c>
      <c r="C49" s="20" t="s">
        <v>2867</v>
      </c>
      <c r="D49" s="20" t="s">
        <v>672</v>
      </c>
      <c r="E49" s="20">
        <v>8.9649999999999997E-6</v>
      </c>
      <c r="F49" s="20">
        <v>4.0640000000000004E-6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0">
      <c r="A50" s="20" t="s">
        <v>2777</v>
      </c>
      <c r="B50" s="20" t="s">
        <v>2868</v>
      </c>
      <c r="C50" s="20" t="s">
        <v>2869</v>
      </c>
      <c r="D50" s="20" t="s">
        <v>672</v>
      </c>
      <c r="E50" s="20">
        <v>0</v>
      </c>
      <c r="F50" s="20">
        <v>4.0609999999999997E-6</v>
      </c>
      <c r="G50" s="20" t="s">
        <v>20</v>
      </c>
      <c r="H50" s="20" t="s">
        <v>20</v>
      </c>
      <c r="I50" s="20" t="s">
        <v>657</v>
      </c>
      <c r="J50" s="20" t="s">
        <v>17</v>
      </c>
    </row>
    <row r="51" spans="1:10">
      <c r="A51" s="20" t="s">
        <v>2777</v>
      </c>
      <c r="B51" s="20" t="s">
        <v>2870</v>
      </c>
      <c r="C51" s="20" t="s">
        <v>2871</v>
      </c>
      <c r="D51" s="20" t="s">
        <v>672</v>
      </c>
      <c r="E51" s="20">
        <v>8.9509999999999995E-6</v>
      </c>
      <c r="F51" s="20">
        <v>4.0609999999999997E-6</v>
      </c>
      <c r="G51" s="20" t="s">
        <v>20</v>
      </c>
      <c r="H51" s="20" t="s">
        <v>20</v>
      </c>
      <c r="I51" s="20" t="s">
        <v>657</v>
      </c>
      <c r="J51" s="20" t="s">
        <v>17</v>
      </c>
    </row>
    <row r="52" spans="1:10">
      <c r="A52" s="20" t="s">
        <v>2777</v>
      </c>
      <c r="B52" s="20" t="s">
        <v>2872</v>
      </c>
      <c r="C52" s="20" t="s">
        <v>2873</v>
      </c>
      <c r="D52" s="20" t="s">
        <v>672</v>
      </c>
      <c r="E52" s="20">
        <v>9.0110000000000006E-6</v>
      </c>
      <c r="F52" s="20">
        <v>8.191E-6</v>
      </c>
      <c r="G52" s="20" t="s">
        <v>20</v>
      </c>
      <c r="H52" s="20" t="s">
        <v>20</v>
      </c>
      <c r="I52" s="20" t="s">
        <v>657</v>
      </c>
      <c r="J52" s="20" t="s">
        <v>17</v>
      </c>
    </row>
    <row r="53" spans="1:10">
      <c r="A53" s="20" t="s">
        <v>2777</v>
      </c>
      <c r="B53" s="20" t="s">
        <v>2874</v>
      </c>
      <c r="C53" s="20" t="s">
        <v>2875</v>
      </c>
      <c r="D53" s="20" t="s">
        <v>672</v>
      </c>
      <c r="E53" s="20">
        <v>0</v>
      </c>
      <c r="F53" s="20">
        <v>4.1459999999999998E-6</v>
      </c>
      <c r="G53" s="20" t="s">
        <v>20</v>
      </c>
      <c r="H53" s="20" t="s">
        <v>20</v>
      </c>
      <c r="I53" s="20" t="s">
        <v>657</v>
      </c>
      <c r="J53" s="20" t="s">
        <v>17</v>
      </c>
    </row>
    <row r="54" spans="1:10">
      <c r="A54" s="20" t="s">
        <v>2777</v>
      </c>
      <c r="B54" s="20" t="s">
        <v>2876</v>
      </c>
      <c r="C54" s="20" t="s">
        <v>2877</v>
      </c>
      <c r="D54" s="20" t="s">
        <v>672</v>
      </c>
      <c r="E54" s="20">
        <v>9.0729999999999994E-6</v>
      </c>
      <c r="F54" s="20">
        <v>4.1450000000000001E-6</v>
      </c>
      <c r="G54" s="20" t="s">
        <v>20</v>
      </c>
      <c r="H54" s="20" t="s">
        <v>20</v>
      </c>
      <c r="I54" s="20" t="s">
        <v>657</v>
      </c>
      <c r="J54" s="20" t="s">
        <v>17</v>
      </c>
    </row>
    <row r="55" spans="1:10">
      <c r="A55" s="20" t="s">
        <v>2777</v>
      </c>
      <c r="B55" s="20" t="s">
        <v>2878</v>
      </c>
      <c r="C55" s="20" t="s">
        <v>2879</v>
      </c>
      <c r="D55" s="20" t="s">
        <v>672</v>
      </c>
      <c r="E55" s="20">
        <v>9.0920000000000004E-6</v>
      </c>
      <c r="F55" s="20">
        <v>4.1620000000000001E-6</v>
      </c>
      <c r="G55" s="20" t="s">
        <v>20</v>
      </c>
      <c r="H55" s="20" t="s">
        <v>20</v>
      </c>
      <c r="I55" s="20" t="s">
        <v>657</v>
      </c>
      <c r="J55" s="20" t="s">
        <v>17</v>
      </c>
    </row>
    <row r="56" spans="1:10">
      <c r="A56" s="20" t="s">
        <v>2777</v>
      </c>
      <c r="B56" s="20" t="s">
        <v>2880</v>
      </c>
      <c r="C56" s="20" t="s">
        <v>2881</v>
      </c>
      <c r="D56" s="20" t="s">
        <v>672</v>
      </c>
      <c r="E56" s="20">
        <v>0</v>
      </c>
      <c r="F56" s="20">
        <v>3.2289999999999997E-5</v>
      </c>
      <c r="G56" s="20" t="s">
        <v>20</v>
      </c>
      <c r="H56" s="20" t="s">
        <v>20</v>
      </c>
      <c r="I56" s="20" t="s">
        <v>657</v>
      </c>
      <c r="J56" s="20" t="s">
        <v>17</v>
      </c>
    </row>
    <row r="57" spans="1:10">
      <c r="A57" s="20" t="s">
        <v>2777</v>
      </c>
      <c r="B57" s="20" t="s">
        <v>2882</v>
      </c>
      <c r="C57" s="20" t="s">
        <v>2883</v>
      </c>
      <c r="D57" s="20" t="s">
        <v>672</v>
      </c>
      <c r="E57" s="20">
        <v>0</v>
      </c>
      <c r="F57" s="20">
        <v>4.0629999999999999E-6</v>
      </c>
      <c r="G57" s="20" t="s">
        <v>20</v>
      </c>
      <c r="H57" s="20" t="s">
        <v>20</v>
      </c>
      <c r="I57" s="20" t="s">
        <v>657</v>
      </c>
      <c r="J57" s="20" t="s">
        <v>17</v>
      </c>
    </row>
    <row r="58" spans="1:10">
      <c r="A58" s="20" t="s">
        <v>2777</v>
      </c>
      <c r="B58" s="45" t="s">
        <v>2884</v>
      </c>
      <c r="C58" s="20" t="s">
        <v>2885</v>
      </c>
      <c r="D58" s="20" t="s">
        <v>672</v>
      </c>
      <c r="E58" s="20">
        <v>0</v>
      </c>
      <c r="F58" s="20">
        <v>4.0640000000000004E-6</v>
      </c>
      <c r="G58" s="20" t="s">
        <v>20</v>
      </c>
      <c r="H58" s="20" t="s">
        <v>20</v>
      </c>
      <c r="I58" s="20" t="s">
        <v>657</v>
      </c>
      <c r="J58" s="20" t="s">
        <v>17</v>
      </c>
    </row>
    <row r="59" spans="1:10">
      <c r="A59" s="20" t="s">
        <v>2777</v>
      </c>
      <c r="B59" s="20" t="s">
        <v>2886</v>
      </c>
      <c r="C59" s="20" t="s">
        <v>2887</v>
      </c>
      <c r="D59" s="20" t="s">
        <v>672</v>
      </c>
      <c r="E59" s="20">
        <v>0</v>
      </c>
      <c r="F59" s="20">
        <v>1.219E-5</v>
      </c>
      <c r="G59" s="20" t="s">
        <v>20</v>
      </c>
      <c r="H59" s="20" t="s">
        <v>20</v>
      </c>
      <c r="I59" s="20" t="s">
        <v>657</v>
      </c>
      <c r="J59" s="20" t="s">
        <v>17</v>
      </c>
    </row>
    <row r="60" spans="1:10">
      <c r="A60" s="20" t="s">
        <v>2777</v>
      </c>
      <c r="B60" s="20" t="s">
        <v>2888</v>
      </c>
      <c r="C60" s="20" t="s">
        <v>2889</v>
      </c>
      <c r="D60" s="20" t="s">
        <v>672</v>
      </c>
      <c r="E60" s="20">
        <v>1.7929999999999999E-5</v>
      </c>
      <c r="F60" s="20">
        <v>1.219E-5</v>
      </c>
      <c r="G60" s="20" t="s">
        <v>20</v>
      </c>
      <c r="H60" s="20" t="s">
        <v>20</v>
      </c>
      <c r="I60" s="20" t="s">
        <v>657</v>
      </c>
      <c r="J60" s="20" t="s">
        <v>17</v>
      </c>
    </row>
    <row r="61" spans="1:10">
      <c r="A61" s="20" t="s">
        <v>2777</v>
      </c>
      <c r="B61" s="20" t="s">
        <v>2890</v>
      </c>
      <c r="C61" s="20" t="s">
        <v>2891</v>
      </c>
      <c r="D61" s="20" t="s">
        <v>672</v>
      </c>
      <c r="E61" s="20">
        <v>8.952E-6</v>
      </c>
      <c r="F61" s="20">
        <v>4.0609999999999997E-6</v>
      </c>
      <c r="G61" s="20" t="s">
        <v>20</v>
      </c>
      <c r="H61" s="20" t="s">
        <v>20</v>
      </c>
      <c r="I61" s="20" t="s">
        <v>657</v>
      </c>
      <c r="J61" s="20" t="s">
        <v>17</v>
      </c>
    </row>
    <row r="62" spans="1:10">
      <c r="A62" s="20" t="s">
        <v>2777</v>
      </c>
      <c r="B62" s="20" t="s">
        <v>2892</v>
      </c>
      <c r="C62" s="20" t="s">
        <v>2407</v>
      </c>
      <c r="D62" s="20" t="s">
        <v>672</v>
      </c>
      <c r="E62" s="20">
        <v>5.5260000000000003E-5</v>
      </c>
      <c r="F62" s="20">
        <v>5.0519999999999997E-5</v>
      </c>
      <c r="G62" s="20" t="s">
        <v>20</v>
      </c>
      <c r="H62" s="20" t="s">
        <v>20</v>
      </c>
      <c r="I62" s="20" t="s">
        <v>657</v>
      </c>
      <c r="J62" s="20" t="s">
        <v>17</v>
      </c>
    </row>
    <row r="63" spans="1:10">
      <c r="A63" s="20" t="s">
        <v>2777</v>
      </c>
      <c r="B63" s="20" t="s">
        <v>2893</v>
      </c>
      <c r="C63" s="20" t="s">
        <v>2894</v>
      </c>
      <c r="D63" s="20" t="s">
        <v>672</v>
      </c>
      <c r="E63" s="20">
        <v>0</v>
      </c>
      <c r="F63" s="20">
        <v>4.0609999999999997E-6</v>
      </c>
      <c r="G63" s="20" t="s">
        <v>20</v>
      </c>
      <c r="H63" s="20" t="s">
        <v>20</v>
      </c>
      <c r="I63" s="20" t="s">
        <v>657</v>
      </c>
      <c r="J63" s="20" t="s">
        <v>17</v>
      </c>
    </row>
    <row r="64" spans="1:10">
      <c r="A64" s="20" t="s">
        <v>2777</v>
      </c>
      <c r="B64" s="20" t="s">
        <v>2895</v>
      </c>
      <c r="C64" s="20" t="s">
        <v>2896</v>
      </c>
      <c r="D64" s="20" t="s">
        <v>672</v>
      </c>
      <c r="E64" s="20">
        <v>0</v>
      </c>
      <c r="F64" s="20">
        <v>4.065E-6</v>
      </c>
      <c r="G64" s="20" t="s">
        <v>20</v>
      </c>
      <c r="H64" s="20" t="s">
        <v>20</v>
      </c>
      <c r="I64" s="20" t="s">
        <v>657</v>
      </c>
      <c r="J64" s="20" t="s">
        <v>17</v>
      </c>
    </row>
    <row r="65" spans="1:13">
      <c r="A65" s="20" t="s">
        <v>2777</v>
      </c>
      <c r="B65" s="20" t="s">
        <v>2897</v>
      </c>
      <c r="C65" s="20" t="s">
        <v>2898</v>
      </c>
      <c r="D65" s="20" t="s">
        <v>672</v>
      </c>
      <c r="E65" s="20">
        <v>8.9509999999999995E-6</v>
      </c>
      <c r="F65" s="20">
        <v>4.0609999999999997E-6</v>
      </c>
      <c r="G65" s="20" t="s">
        <v>20</v>
      </c>
      <c r="H65" s="20" t="s">
        <v>20</v>
      </c>
      <c r="I65" s="20" t="s">
        <v>657</v>
      </c>
      <c r="J65" s="20" t="s">
        <v>17</v>
      </c>
    </row>
    <row r="66" spans="1:13">
      <c r="A66" s="20" t="s">
        <v>2777</v>
      </c>
      <c r="B66" s="20" t="s">
        <v>2899</v>
      </c>
      <c r="C66" s="20" t="s">
        <v>2900</v>
      </c>
      <c r="D66" s="20" t="s">
        <v>672</v>
      </c>
      <c r="E66" s="20">
        <v>8.9509999999999995E-6</v>
      </c>
      <c r="F66" s="20">
        <v>2.8419999999999999E-5</v>
      </c>
      <c r="G66" s="20" t="s">
        <v>20</v>
      </c>
      <c r="H66" s="20" t="s">
        <v>20</v>
      </c>
      <c r="I66" s="20" t="s">
        <v>657</v>
      </c>
      <c r="J66" s="20" t="s">
        <v>17</v>
      </c>
    </row>
    <row r="67" spans="1:13">
      <c r="A67" s="40" t="s">
        <v>2777</v>
      </c>
      <c r="B67" s="20" t="s">
        <v>39</v>
      </c>
      <c r="C67" s="20" t="s">
        <v>2901</v>
      </c>
      <c r="D67" s="20" t="s">
        <v>672</v>
      </c>
      <c r="E67" s="20">
        <v>0</v>
      </c>
      <c r="F67" s="20">
        <v>4.0609999999999997E-6</v>
      </c>
      <c r="G67" s="20" t="s">
        <v>20</v>
      </c>
      <c r="H67" s="20" t="s">
        <v>20</v>
      </c>
      <c r="I67" s="20" t="s">
        <v>657</v>
      </c>
      <c r="J67" s="44" t="s">
        <v>144</v>
      </c>
    </row>
    <row r="68" spans="1:13">
      <c r="A68" s="40" t="s">
        <v>2777</v>
      </c>
      <c r="B68" s="20" t="s">
        <v>39</v>
      </c>
      <c r="C68" s="20" t="s">
        <v>2902</v>
      </c>
      <c r="D68" s="20" t="s">
        <v>672</v>
      </c>
      <c r="E68" s="20">
        <v>0</v>
      </c>
      <c r="F68" s="20">
        <v>2.527E-5</v>
      </c>
      <c r="G68" s="20" t="s">
        <v>20</v>
      </c>
      <c r="H68" s="20" t="s">
        <v>20</v>
      </c>
      <c r="I68" s="20" t="s">
        <v>657</v>
      </c>
      <c r="J68" s="44" t="s">
        <v>144</v>
      </c>
    </row>
    <row r="69" spans="1:13">
      <c r="A69" s="40" t="s">
        <v>2777</v>
      </c>
      <c r="B69" s="20" t="s">
        <v>39</v>
      </c>
      <c r="C69" s="20" t="s">
        <v>2903</v>
      </c>
      <c r="D69" s="20" t="s">
        <v>672</v>
      </c>
      <c r="E69" s="20">
        <v>8.9670000000000007E-6</v>
      </c>
      <c r="F69" s="20">
        <v>4.0670000000000002E-6</v>
      </c>
      <c r="G69" s="20" t="s">
        <v>20</v>
      </c>
      <c r="H69" s="20" t="s">
        <v>20</v>
      </c>
      <c r="I69" s="20" t="s">
        <v>657</v>
      </c>
      <c r="J69" s="44" t="s">
        <v>144</v>
      </c>
    </row>
    <row r="70" spans="1:13">
      <c r="A70" s="40" t="s">
        <v>2777</v>
      </c>
      <c r="B70" s="20" t="s">
        <v>39</v>
      </c>
      <c r="C70" s="20" t="s">
        <v>2904</v>
      </c>
      <c r="D70" s="20" t="s">
        <v>672</v>
      </c>
      <c r="E70" s="20">
        <v>0</v>
      </c>
      <c r="F70" s="20">
        <v>4.4479999999999996E-6</v>
      </c>
      <c r="G70" s="20" t="s">
        <v>20</v>
      </c>
      <c r="H70" s="20" t="s">
        <v>20</v>
      </c>
      <c r="I70" s="20" t="s">
        <v>657</v>
      </c>
      <c r="J70" s="44" t="s">
        <v>144</v>
      </c>
    </row>
    <row r="71" spans="1:13">
      <c r="A71" s="40" t="s">
        <v>2777</v>
      </c>
      <c r="B71" s="20" t="s">
        <v>39</v>
      </c>
      <c r="C71" s="20" t="s">
        <v>2905</v>
      </c>
      <c r="D71" s="20" t="s">
        <v>672</v>
      </c>
      <c r="E71" s="20">
        <v>8.9579999999999996E-6</v>
      </c>
      <c r="F71" s="20">
        <v>1.6249999999999999E-5</v>
      </c>
      <c r="G71" s="20" t="s">
        <v>20</v>
      </c>
      <c r="H71" s="20" t="s">
        <v>20</v>
      </c>
      <c r="I71" s="20" t="s">
        <v>657</v>
      </c>
      <c r="J71" s="44" t="s">
        <v>144</v>
      </c>
    </row>
    <row r="72" spans="1:13">
      <c r="A72" s="40" t="s">
        <v>2777</v>
      </c>
      <c r="B72" s="20" t="s">
        <v>39</v>
      </c>
      <c r="C72" s="20" t="s">
        <v>2906</v>
      </c>
      <c r="D72" s="20" t="s">
        <v>672</v>
      </c>
      <c r="E72" s="20">
        <v>0</v>
      </c>
      <c r="F72" s="20">
        <v>4.0690000000000003E-6</v>
      </c>
      <c r="G72" s="20" t="s">
        <v>20</v>
      </c>
      <c r="H72" s="20" t="s">
        <v>20</v>
      </c>
      <c r="I72" s="20" t="s">
        <v>657</v>
      </c>
      <c r="J72" s="44" t="s">
        <v>144</v>
      </c>
    </row>
    <row r="73" spans="1:13">
      <c r="A73" s="40" t="s">
        <v>2777</v>
      </c>
      <c r="B73" s="20" t="s">
        <v>39</v>
      </c>
      <c r="C73" s="20" t="s">
        <v>2907</v>
      </c>
      <c r="D73" s="20" t="s">
        <v>672</v>
      </c>
      <c r="E73" s="20">
        <v>0</v>
      </c>
      <c r="F73" s="20">
        <v>1.22E-5</v>
      </c>
      <c r="G73" s="20" t="s">
        <v>20</v>
      </c>
      <c r="H73" s="20" t="s">
        <v>20</v>
      </c>
      <c r="I73" s="20" t="s">
        <v>657</v>
      </c>
      <c r="J73" s="44" t="s">
        <v>144</v>
      </c>
    </row>
    <row r="74" spans="1:13">
      <c r="A74" s="40" t="s">
        <v>2777</v>
      </c>
      <c r="B74" s="20" t="s">
        <v>39</v>
      </c>
      <c r="C74" s="20" t="s">
        <v>2908</v>
      </c>
      <c r="D74" s="20" t="s">
        <v>672</v>
      </c>
      <c r="E74" s="20">
        <v>8.9600000000000006E-6</v>
      </c>
      <c r="F74" s="20">
        <v>4.0629999999999999E-6</v>
      </c>
      <c r="G74" s="20" t="s">
        <v>20</v>
      </c>
      <c r="H74" s="20" t="s">
        <v>20</v>
      </c>
      <c r="I74" s="20" t="s">
        <v>657</v>
      </c>
      <c r="J74" s="44" t="s">
        <v>144</v>
      </c>
    </row>
    <row r="75" spans="1:13">
      <c r="A75" s="40" t="s">
        <v>2777</v>
      </c>
      <c r="B75" s="20" t="s">
        <v>39</v>
      </c>
      <c r="C75" s="20" t="s">
        <v>2909</v>
      </c>
      <c r="D75" s="20" t="s">
        <v>672</v>
      </c>
      <c r="E75" s="20">
        <v>3.1600000000000002E-5</v>
      </c>
      <c r="F75" s="20">
        <v>1.4440000000000001E-5</v>
      </c>
      <c r="G75" s="20" t="s">
        <v>20</v>
      </c>
      <c r="H75" s="20" t="s">
        <v>20</v>
      </c>
      <c r="I75" s="20" t="s">
        <v>657</v>
      </c>
      <c r="J75" s="44" t="s">
        <v>144</v>
      </c>
    </row>
    <row r="76" spans="1:13">
      <c r="C76" s="20"/>
      <c r="K76" s="23">
        <f>SUM(K2:K75)</f>
        <v>19</v>
      </c>
    </row>
    <row r="77" spans="1:13">
      <c r="C77" s="25" t="s">
        <v>769</v>
      </c>
      <c r="D77" s="46">
        <f>SUM(D2:D75)</f>
        <v>6.7232837933474897E-4</v>
      </c>
      <c r="E77" s="46">
        <f t="shared" ref="E77:F77" si="1">SUM(E2:E75)</f>
        <v>6.2157899999999992E-4</v>
      </c>
      <c r="F77" s="46">
        <f t="shared" si="1"/>
        <v>6.4432599999999964E-4</v>
      </c>
      <c r="L77" s="27" t="s">
        <v>129</v>
      </c>
      <c r="M77" s="27" t="s">
        <v>130</v>
      </c>
    </row>
    <row r="78" spans="1:13">
      <c r="L78" s="28">
        <v>111590</v>
      </c>
      <c r="M78" s="28">
        <v>246104</v>
      </c>
    </row>
    <row r="79" spans="1:13">
      <c r="D79" s="20"/>
      <c r="E79" s="20"/>
      <c r="F79" s="20"/>
      <c r="L79" s="28">
        <f>L78*E77</f>
        <v>69.362000609999996</v>
      </c>
      <c r="M79" s="28">
        <f>M78*F77</f>
        <v>158.57120590399992</v>
      </c>
    </row>
    <row r="80" spans="1:13">
      <c r="D80" s="20">
        <v>6.7232800000000003E-4</v>
      </c>
      <c r="E80" s="20">
        <v>4.04833E-4</v>
      </c>
      <c r="F80" s="20">
        <v>1.049726E-3</v>
      </c>
      <c r="H80" s="30">
        <f>D80*D80*100000</f>
        <v>4.5202493958400009E-2</v>
      </c>
      <c r="I80" s="30">
        <f t="shared" ref="I80:J80" si="2">E80*E80*100000</f>
        <v>1.6388975788900001E-2</v>
      </c>
      <c r="J80" s="30">
        <f t="shared" si="2"/>
        <v>0.11019246750759998</v>
      </c>
      <c r="L80" s="27" t="s">
        <v>131</v>
      </c>
      <c r="M80" s="27"/>
    </row>
    <row r="81" spans="4:13">
      <c r="D81" s="20"/>
      <c r="E81" s="20"/>
      <c r="F81" s="20"/>
      <c r="H81" s="30"/>
      <c r="I81" s="30"/>
      <c r="J81" s="30"/>
      <c r="L81" s="28" t="s">
        <v>132</v>
      </c>
      <c r="M81" s="28"/>
    </row>
    <row r="82" spans="4:13">
      <c r="D82" s="20">
        <v>6.1833500000000002E-4</v>
      </c>
      <c r="E82" s="20">
        <v>4.81132E-4</v>
      </c>
      <c r="F82" s="20">
        <v>7.8247799999999997E-4</v>
      </c>
      <c r="H82" s="30">
        <f>D82*D82*100000</f>
        <v>3.8233817222500001E-2</v>
      </c>
      <c r="I82" s="30">
        <f t="shared" ref="I82:J82" si="3">E82*E82*100000</f>
        <v>2.3148800142399999E-2</v>
      </c>
      <c r="J82" s="30">
        <f t="shared" si="3"/>
        <v>6.122718204839999E-2</v>
      </c>
      <c r="L82" s="28">
        <v>28260</v>
      </c>
      <c r="M82" s="28"/>
    </row>
    <row r="83" spans="4:13">
      <c r="D83" s="20"/>
      <c r="E83" s="20"/>
      <c r="F83" s="20"/>
      <c r="H83" s="30"/>
      <c r="I83" s="30"/>
      <c r="J83" s="30"/>
      <c r="L83" s="23">
        <v>19</v>
      </c>
    </row>
    <row r="84" spans="4:13">
      <c r="D84" s="20">
        <v>6.4606799999999997E-4</v>
      </c>
      <c r="E84" s="20">
        <v>5.4957400000000005E-4</v>
      </c>
      <c r="F84" s="20">
        <v>7.5461899999999999E-4</v>
      </c>
      <c r="H84" s="30">
        <f>D84*D84*100000</f>
        <v>4.1740386062399992E-2</v>
      </c>
      <c r="I84" s="30">
        <f t="shared" ref="I84:J84" si="4">E84*E84*100000</f>
        <v>3.0203158147600002E-2</v>
      </c>
      <c r="J84" s="30">
        <f t="shared" si="4"/>
        <v>5.6944983516099994E-2</v>
      </c>
    </row>
    <row r="85" spans="4:13">
      <c r="D85" s="20"/>
      <c r="E85" s="20"/>
      <c r="F85" s="20"/>
    </row>
    <row r="86" spans="4:13">
      <c r="D86" s="20"/>
      <c r="E86" s="20"/>
      <c r="F86" s="20"/>
    </row>
  </sheetData>
  <phoneticPr fontId="4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0F0D4-39D5-CA4B-A5B1-9A05337CEFD0}">
  <dimension ref="A1:P401"/>
  <sheetViews>
    <sheetView workbookViewId="0">
      <selection activeCell="A3" sqref="A3"/>
    </sheetView>
  </sheetViews>
  <sheetFormatPr baseColWidth="10" defaultRowHeight="15"/>
  <cols>
    <col min="1" max="1" width="22.83203125" style="3" customWidth="1"/>
    <col min="2" max="2" width="18.1640625" style="3" customWidth="1"/>
    <col min="3" max="3" width="14.6640625" style="3" customWidth="1"/>
    <col min="4" max="5" width="10.83203125" style="3"/>
    <col min="6" max="7" width="12" style="3" bestFit="1" customWidth="1"/>
    <col min="8" max="8" width="12.33203125" style="3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184</v>
      </c>
      <c r="B2" s="3" t="s">
        <v>185</v>
      </c>
      <c r="C2" s="3" t="s">
        <v>186</v>
      </c>
      <c r="D2" s="3" t="s">
        <v>20</v>
      </c>
      <c r="E2" s="3">
        <v>1</v>
      </c>
      <c r="F2" s="4">
        <f t="shared" ref="F2:F18" si="0">E2/28260</f>
        <v>3.5385704175513094E-5</v>
      </c>
      <c r="L2" s="3" t="s">
        <v>25</v>
      </c>
    </row>
    <row r="3" spans="1:12">
      <c r="A3" s="3" t="s">
        <v>184</v>
      </c>
      <c r="B3" s="3" t="s">
        <v>187</v>
      </c>
      <c r="C3" s="3" t="s">
        <v>188</v>
      </c>
      <c r="D3" s="3" t="s">
        <v>20</v>
      </c>
      <c r="E3" s="3">
        <v>1</v>
      </c>
      <c r="F3" s="4">
        <f t="shared" si="0"/>
        <v>3.5385704175513094E-5</v>
      </c>
      <c r="L3" s="3" t="s">
        <v>25</v>
      </c>
    </row>
    <row r="4" spans="1:12">
      <c r="A4" s="3" t="s">
        <v>184</v>
      </c>
      <c r="B4" s="3" t="s">
        <v>189</v>
      </c>
      <c r="C4" s="3" t="s">
        <v>190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184</v>
      </c>
      <c r="B5" s="3" t="s">
        <v>191</v>
      </c>
      <c r="C5" s="3" t="s">
        <v>192</v>
      </c>
      <c r="D5" s="3" t="s">
        <v>20</v>
      </c>
      <c r="E5" s="3">
        <v>1</v>
      </c>
      <c r="F5" s="4">
        <f t="shared" si="0"/>
        <v>3.5385704175513094E-5</v>
      </c>
      <c r="L5" s="3" t="s">
        <v>25</v>
      </c>
    </row>
    <row r="6" spans="1:12">
      <c r="A6" s="3" t="s">
        <v>184</v>
      </c>
      <c r="B6" s="3" t="s">
        <v>193</v>
      </c>
      <c r="C6" s="3" t="s">
        <v>194</v>
      </c>
      <c r="D6" s="3" t="s">
        <v>20</v>
      </c>
      <c r="E6" s="3">
        <v>1</v>
      </c>
      <c r="F6" s="4">
        <f t="shared" si="0"/>
        <v>3.5385704175513094E-5</v>
      </c>
      <c r="L6" s="3" t="s">
        <v>36</v>
      </c>
    </row>
    <row r="7" spans="1:12">
      <c r="A7" s="3" t="s">
        <v>184</v>
      </c>
      <c r="B7" s="3" t="s">
        <v>195</v>
      </c>
      <c r="C7" s="3" t="s">
        <v>196</v>
      </c>
      <c r="D7" s="3" t="s">
        <v>20</v>
      </c>
      <c r="E7" s="3">
        <v>1</v>
      </c>
      <c r="F7" s="4">
        <f t="shared" si="0"/>
        <v>3.5385704175513094E-5</v>
      </c>
      <c r="G7" s="3">
        <v>1.4999999999999999E-4</v>
      </c>
      <c r="H7" s="3">
        <v>7.5760000000000006E-5</v>
      </c>
      <c r="L7" s="3" t="s">
        <v>36</v>
      </c>
    </row>
    <row r="8" spans="1:12">
      <c r="A8" s="3" t="s">
        <v>184</v>
      </c>
      <c r="B8" s="3" t="s">
        <v>197</v>
      </c>
      <c r="C8" s="3" t="s">
        <v>198</v>
      </c>
      <c r="D8" s="3" t="s">
        <v>20</v>
      </c>
      <c r="E8" s="3">
        <v>1</v>
      </c>
      <c r="F8" s="4">
        <f t="shared" si="0"/>
        <v>3.5385704175513094E-5</v>
      </c>
      <c r="L8" s="3" t="s">
        <v>36</v>
      </c>
    </row>
    <row r="9" spans="1:12">
      <c r="A9" s="3" t="s">
        <v>184</v>
      </c>
      <c r="B9" s="3" t="s">
        <v>39</v>
      </c>
      <c r="C9" s="3" t="s">
        <v>199</v>
      </c>
      <c r="D9" s="3" t="s">
        <v>20</v>
      </c>
      <c r="E9" s="3">
        <v>1</v>
      </c>
      <c r="F9" s="4">
        <f t="shared" si="0"/>
        <v>3.5385704175513094E-5</v>
      </c>
      <c r="L9" s="3" t="s">
        <v>41</v>
      </c>
    </row>
    <row r="10" spans="1:12">
      <c r="A10" s="3" t="s">
        <v>184</v>
      </c>
      <c r="B10" s="3" t="s">
        <v>200</v>
      </c>
      <c r="C10" s="3" t="s">
        <v>201</v>
      </c>
      <c r="D10" s="3" t="s">
        <v>20</v>
      </c>
      <c r="E10" s="3">
        <v>2</v>
      </c>
      <c r="F10" s="4">
        <f t="shared" si="0"/>
        <v>7.0771408351026188E-5</v>
      </c>
      <c r="G10" s="3">
        <v>7.1019999999999994E-5</v>
      </c>
      <c r="H10" s="3">
        <v>9.7390000000000001E-5</v>
      </c>
      <c r="L10" s="3" t="s">
        <v>25</v>
      </c>
    </row>
    <row r="11" spans="1:12">
      <c r="A11" s="3" t="s">
        <v>184</v>
      </c>
      <c r="B11" s="3" t="s">
        <v>202</v>
      </c>
      <c r="C11" s="3" t="s">
        <v>203</v>
      </c>
      <c r="D11" s="3" t="s">
        <v>20</v>
      </c>
      <c r="E11" s="3">
        <v>2</v>
      </c>
      <c r="F11" s="4">
        <f t="shared" si="0"/>
        <v>7.0771408351026188E-5</v>
      </c>
      <c r="L11" s="3" t="s">
        <v>25</v>
      </c>
    </row>
    <row r="12" spans="1:12">
      <c r="A12" s="3" t="s">
        <v>184</v>
      </c>
      <c r="B12" s="3" t="s">
        <v>204</v>
      </c>
      <c r="C12" s="3" t="s">
        <v>205</v>
      </c>
      <c r="D12" s="3" t="s">
        <v>20</v>
      </c>
      <c r="E12" s="3">
        <v>2</v>
      </c>
      <c r="F12" s="4">
        <f t="shared" si="0"/>
        <v>7.0771408351026188E-5</v>
      </c>
      <c r="L12" s="3" t="s">
        <v>25</v>
      </c>
    </row>
    <row r="13" spans="1:12">
      <c r="A13" s="3" t="s">
        <v>184</v>
      </c>
      <c r="B13" s="3" t="s">
        <v>39</v>
      </c>
      <c r="C13" s="3" t="s">
        <v>206</v>
      </c>
      <c r="D13" s="3" t="s">
        <v>20</v>
      </c>
      <c r="E13" s="3">
        <v>2</v>
      </c>
      <c r="F13" s="4">
        <f t="shared" si="0"/>
        <v>7.0771408351026188E-5</v>
      </c>
      <c r="G13" s="3">
        <v>0</v>
      </c>
      <c r="H13" s="3">
        <v>2.3119999999999999E-5</v>
      </c>
      <c r="L13" s="3" t="s">
        <v>25</v>
      </c>
    </row>
    <row r="14" spans="1:12">
      <c r="A14" s="3" t="s">
        <v>184</v>
      </c>
      <c r="B14" s="3" t="s">
        <v>207</v>
      </c>
      <c r="C14" s="3" t="s">
        <v>208</v>
      </c>
      <c r="D14" s="3" t="s">
        <v>20</v>
      </c>
      <c r="E14" s="3">
        <v>2</v>
      </c>
      <c r="F14" s="4">
        <f t="shared" si="0"/>
        <v>7.0771408351026188E-5</v>
      </c>
      <c r="L14" s="3" t="s">
        <v>36</v>
      </c>
    </row>
    <row r="15" spans="1:12">
      <c r="A15" s="3" t="s">
        <v>184</v>
      </c>
      <c r="B15" s="3" t="s">
        <v>39</v>
      </c>
      <c r="C15" s="3" t="s">
        <v>209</v>
      </c>
      <c r="D15" s="3" t="s">
        <v>20</v>
      </c>
      <c r="E15" s="3">
        <v>2</v>
      </c>
      <c r="F15" s="4">
        <f t="shared" si="0"/>
        <v>7.0771408351026188E-5</v>
      </c>
      <c r="G15" s="3">
        <v>6.6669999999999997E-5</v>
      </c>
      <c r="H15" s="3">
        <v>3.2299999999999999E-5</v>
      </c>
      <c r="L15" s="3" t="s">
        <v>41</v>
      </c>
    </row>
    <row r="16" spans="1:12">
      <c r="A16" s="3" t="s">
        <v>184</v>
      </c>
      <c r="B16" s="3" t="s">
        <v>39</v>
      </c>
      <c r="C16" s="3" t="s">
        <v>210</v>
      </c>
      <c r="D16" s="3" t="s">
        <v>20</v>
      </c>
      <c r="E16" s="3">
        <v>3</v>
      </c>
      <c r="F16" s="4">
        <f t="shared" si="0"/>
        <v>1.0615711252653928E-4</v>
      </c>
      <c r="G16" s="3">
        <v>1.683E-4</v>
      </c>
      <c r="H16" s="3">
        <v>9.3350000000000006E-5</v>
      </c>
      <c r="L16" s="3" t="s">
        <v>41</v>
      </c>
    </row>
    <row r="17" spans="1:13">
      <c r="A17" s="3" t="s">
        <v>184</v>
      </c>
      <c r="B17" s="3" t="s">
        <v>211</v>
      </c>
      <c r="C17" s="3" t="s">
        <v>212</v>
      </c>
      <c r="D17" s="3" t="s">
        <v>20</v>
      </c>
      <c r="E17" s="3">
        <v>6</v>
      </c>
      <c r="F17" s="4">
        <f t="shared" si="0"/>
        <v>2.1231422505307856E-4</v>
      </c>
      <c r="L17" s="3" t="s">
        <v>25</v>
      </c>
    </row>
    <row r="18" spans="1:13">
      <c r="A18" s="3" t="s">
        <v>184</v>
      </c>
      <c r="B18" s="3" t="s">
        <v>187</v>
      </c>
      <c r="C18" s="3" t="s">
        <v>213</v>
      </c>
      <c r="D18" s="3" t="s">
        <v>20</v>
      </c>
      <c r="E18" s="3">
        <v>6</v>
      </c>
      <c r="F18" s="4">
        <f t="shared" si="0"/>
        <v>2.1231422505307856E-4</v>
      </c>
      <c r="L18" s="3" t="s">
        <v>25</v>
      </c>
    </row>
    <row r="19" spans="1:13">
      <c r="A19" s="3" t="s">
        <v>184</v>
      </c>
      <c r="B19" s="3" t="s">
        <v>214</v>
      </c>
      <c r="C19" s="3" t="s">
        <v>215</v>
      </c>
      <c r="I19" s="3" t="s">
        <v>16</v>
      </c>
      <c r="J19" s="3" t="s">
        <v>216</v>
      </c>
      <c r="K19" s="3" t="s">
        <v>17</v>
      </c>
      <c r="M19" s="10" t="s">
        <v>217</v>
      </c>
    </row>
    <row r="20" spans="1:13">
      <c r="A20" s="3" t="s">
        <v>184</v>
      </c>
      <c r="B20" s="3" t="s">
        <v>218</v>
      </c>
      <c r="C20" s="3" t="s">
        <v>219</v>
      </c>
      <c r="G20" s="3">
        <v>0</v>
      </c>
      <c r="H20" s="3">
        <v>4.0620000000000002E-6</v>
      </c>
      <c r="L20" s="3" t="s">
        <v>25</v>
      </c>
    </row>
    <row r="21" spans="1:13">
      <c r="A21" s="3" t="s">
        <v>184</v>
      </c>
      <c r="B21" s="3" t="s">
        <v>220</v>
      </c>
      <c r="C21" s="3" t="s">
        <v>221</v>
      </c>
      <c r="G21" s="3">
        <v>1.5780000000000001E-5</v>
      </c>
      <c r="H21" s="3">
        <v>1.082E-5</v>
      </c>
      <c r="L21" s="3" t="s">
        <v>25</v>
      </c>
    </row>
    <row r="22" spans="1:13">
      <c r="A22" s="3" t="s">
        <v>184</v>
      </c>
      <c r="B22" s="3" t="s">
        <v>222</v>
      </c>
      <c r="C22" s="3" t="s">
        <v>223</v>
      </c>
      <c r="G22" s="3">
        <v>7.8909999999999995E-6</v>
      </c>
      <c r="H22" s="3">
        <v>1.082E-4</v>
      </c>
      <c r="L22" s="3" t="s">
        <v>25</v>
      </c>
    </row>
    <row r="23" spans="1:13">
      <c r="A23" s="3" t="s">
        <v>184</v>
      </c>
      <c r="B23" s="3" t="s">
        <v>224</v>
      </c>
      <c r="C23" s="3" t="s">
        <v>225</v>
      </c>
      <c r="G23" s="3">
        <v>2.6849999999999999E-5</v>
      </c>
      <c r="H23" s="3">
        <v>1.624E-5</v>
      </c>
      <c r="L23" s="3" t="s">
        <v>25</v>
      </c>
    </row>
    <row r="24" spans="1:13">
      <c r="A24" s="3" t="s">
        <v>184</v>
      </c>
      <c r="B24" s="3" t="s">
        <v>226</v>
      </c>
      <c r="C24" s="3" t="s">
        <v>227</v>
      </c>
      <c r="G24" s="3">
        <v>0</v>
      </c>
      <c r="H24" s="3">
        <v>4.0609999999999997E-6</v>
      </c>
      <c r="L24" s="3" t="s">
        <v>25</v>
      </c>
    </row>
    <row r="25" spans="1:13">
      <c r="A25" s="3" t="s">
        <v>184</v>
      </c>
      <c r="B25" s="3" t="s">
        <v>228</v>
      </c>
      <c r="C25" s="3" t="s">
        <v>229</v>
      </c>
      <c r="G25" s="3">
        <v>8.9509999999999995E-6</v>
      </c>
      <c r="H25" s="3">
        <v>4.0609999999999997E-6</v>
      </c>
      <c r="L25" s="3" t="s">
        <v>25</v>
      </c>
    </row>
    <row r="26" spans="1:13">
      <c r="A26" s="3" t="s">
        <v>184</v>
      </c>
      <c r="B26" s="3" t="s">
        <v>230</v>
      </c>
      <c r="C26" s="3" t="s">
        <v>231</v>
      </c>
      <c r="G26" s="3">
        <v>0</v>
      </c>
      <c r="H26" s="3">
        <v>8.1240000000000005E-6</v>
      </c>
      <c r="L26" s="3" t="s">
        <v>25</v>
      </c>
    </row>
    <row r="27" spans="1:13">
      <c r="A27" s="3" t="s">
        <v>184</v>
      </c>
      <c r="B27" s="3" t="s">
        <v>232</v>
      </c>
      <c r="C27" s="3" t="s">
        <v>233</v>
      </c>
      <c r="G27" s="3">
        <v>1.219E-5</v>
      </c>
      <c r="H27" s="3">
        <v>5.1970000000000004E-6</v>
      </c>
      <c r="L27" s="3" t="s">
        <v>25</v>
      </c>
    </row>
    <row r="28" spans="1:13">
      <c r="A28" s="3" t="s">
        <v>184</v>
      </c>
      <c r="B28" s="3" t="s">
        <v>234</v>
      </c>
      <c r="C28" s="3" t="s">
        <v>235</v>
      </c>
      <c r="G28" s="3">
        <v>0</v>
      </c>
      <c r="H28" s="3">
        <v>5.9599999999999997E-6</v>
      </c>
      <c r="L28" s="3" t="s">
        <v>25</v>
      </c>
    </row>
    <row r="29" spans="1:13">
      <c r="A29" s="3" t="s">
        <v>184</v>
      </c>
      <c r="B29" s="3" t="s">
        <v>236</v>
      </c>
      <c r="C29" s="3" t="s">
        <v>237</v>
      </c>
      <c r="G29" s="3">
        <v>0</v>
      </c>
      <c r="H29" s="3">
        <v>6.5610000000000004E-6</v>
      </c>
      <c r="L29" s="3" t="s">
        <v>25</v>
      </c>
    </row>
    <row r="30" spans="1:13">
      <c r="A30" s="3" t="s">
        <v>184</v>
      </c>
      <c r="B30" s="3" t="s">
        <v>238</v>
      </c>
      <c r="C30" s="3" t="s">
        <v>239</v>
      </c>
      <c r="G30" s="3">
        <v>0</v>
      </c>
      <c r="H30" s="3">
        <v>4.0620000000000002E-6</v>
      </c>
      <c r="L30" s="3" t="s">
        <v>25</v>
      </c>
    </row>
    <row r="31" spans="1:13">
      <c r="A31" s="3" t="s">
        <v>184</v>
      </c>
      <c r="B31" s="3" t="s">
        <v>240</v>
      </c>
      <c r="C31" s="3" t="s">
        <v>241</v>
      </c>
      <c r="G31" s="3">
        <v>8.9539999999999993E-6</v>
      </c>
      <c r="H31" s="3">
        <v>4.0629999999999999E-6</v>
      </c>
      <c r="L31" s="3" t="s">
        <v>25</v>
      </c>
    </row>
    <row r="32" spans="1:13">
      <c r="A32" s="3" t="s">
        <v>184</v>
      </c>
      <c r="B32" s="3" t="s">
        <v>242</v>
      </c>
      <c r="C32" s="3" t="s">
        <v>243</v>
      </c>
      <c r="G32" s="3">
        <v>9.2720000000000003E-6</v>
      </c>
      <c r="H32" s="3">
        <v>4.2590000000000002E-6</v>
      </c>
      <c r="L32" s="3" t="s">
        <v>25</v>
      </c>
    </row>
    <row r="33" spans="1:12">
      <c r="A33" s="3" t="s">
        <v>184</v>
      </c>
      <c r="B33" s="3" t="s">
        <v>39</v>
      </c>
      <c r="C33" s="3" t="s">
        <v>244</v>
      </c>
      <c r="G33" s="3">
        <v>1.7900000000000001E-5</v>
      </c>
      <c r="H33" s="3">
        <v>1.218E-5</v>
      </c>
      <c r="L33" s="3" t="s">
        <v>25</v>
      </c>
    </row>
    <row r="34" spans="1:12">
      <c r="A34" s="3" t="s">
        <v>184</v>
      </c>
      <c r="B34" s="3" t="s">
        <v>39</v>
      </c>
      <c r="C34" s="3" t="s">
        <v>245</v>
      </c>
      <c r="G34" s="3">
        <v>0</v>
      </c>
      <c r="H34" s="3">
        <v>4.0609999999999997E-6</v>
      </c>
      <c r="L34" s="3" t="s">
        <v>25</v>
      </c>
    </row>
    <row r="35" spans="1:12">
      <c r="A35" s="3" t="s">
        <v>184</v>
      </c>
      <c r="B35" s="3" t="s">
        <v>39</v>
      </c>
      <c r="C35" s="3" t="s">
        <v>246</v>
      </c>
      <c r="G35" s="3">
        <v>0</v>
      </c>
      <c r="H35" s="3">
        <v>4.0620000000000002E-6</v>
      </c>
      <c r="L35" s="3" t="s">
        <v>25</v>
      </c>
    </row>
    <row r="36" spans="1:12">
      <c r="A36" s="3" t="s">
        <v>184</v>
      </c>
      <c r="B36" s="3" t="s">
        <v>247</v>
      </c>
      <c r="C36" s="3" t="s">
        <v>248</v>
      </c>
      <c r="G36" s="3">
        <v>9.149E-6</v>
      </c>
      <c r="H36" s="3">
        <v>4.1860000000000002E-6</v>
      </c>
      <c r="L36" s="3" t="s">
        <v>25</v>
      </c>
    </row>
    <row r="37" spans="1:12">
      <c r="A37" s="3" t="s">
        <v>184</v>
      </c>
      <c r="B37" s="3" t="s">
        <v>249</v>
      </c>
      <c r="C37" s="3" t="s">
        <v>250</v>
      </c>
      <c r="G37" s="3">
        <v>0</v>
      </c>
      <c r="H37" s="3">
        <v>4.2259999999999999E-6</v>
      </c>
      <c r="L37" s="3" t="s">
        <v>25</v>
      </c>
    </row>
    <row r="38" spans="1:12">
      <c r="A38" s="3" t="s">
        <v>184</v>
      </c>
      <c r="B38" s="3" t="s">
        <v>251</v>
      </c>
      <c r="C38" s="3" t="s">
        <v>252</v>
      </c>
      <c r="G38" s="3">
        <v>0</v>
      </c>
      <c r="H38" s="3">
        <v>4.0659999999999997E-6</v>
      </c>
      <c r="L38" s="3" t="s">
        <v>25</v>
      </c>
    </row>
    <row r="39" spans="1:12">
      <c r="A39" s="3" t="s">
        <v>184</v>
      </c>
      <c r="B39" s="3" t="s">
        <v>253</v>
      </c>
      <c r="C39" s="3" t="s">
        <v>254</v>
      </c>
      <c r="G39" s="3">
        <v>0</v>
      </c>
      <c r="H39" s="3">
        <v>4.0629999999999999E-6</v>
      </c>
      <c r="L39" s="3" t="s">
        <v>25</v>
      </c>
    </row>
    <row r="40" spans="1:12">
      <c r="A40" s="3" t="s">
        <v>184</v>
      </c>
      <c r="B40" s="3" t="s">
        <v>255</v>
      </c>
      <c r="C40" s="3" t="s">
        <v>256</v>
      </c>
      <c r="G40" s="3">
        <v>9.0159999999999997E-6</v>
      </c>
      <c r="H40" s="3">
        <v>4.1280000000000001E-6</v>
      </c>
      <c r="L40" s="3" t="s">
        <v>25</v>
      </c>
    </row>
    <row r="41" spans="1:12">
      <c r="A41" s="3" t="s">
        <v>184</v>
      </c>
      <c r="B41" s="3" t="s">
        <v>257</v>
      </c>
      <c r="C41" s="3" t="s">
        <v>258</v>
      </c>
      <c r="G41" s="3">
        <v>0</v>
      </c>
      <c r="H41" s="3">
        <v>5.3220000000000002E-5</v>
      </c>
      <c r="L41" s="3" t="s">
        <v>25</v>
      </c>
    </row>
    <row r="42" spans="1:12">
      <c r="A42" s="3" t="s">
        <v>184</v>
      </c>
      <c r="B42" s="3" t="s">
        <v>259</v>
      </c>
      <c r="C42" s="3" t="s">
        <v>260</v>
      </c>
      <c r="G42" s="3">
        <v>8.952E-6</v>
      </c>
      <c r="H42" s="3">
        <v>8.123E-6</v>
      </c>
      <c r="L42" s="3" t="s">
        <v>25</v>
      </c>
    </row>
    <row r="43" spans="1:12">
      <c r="A43" s="3" t="s">
        <v>184</v>
      </c>
      <c r="B43" s="3" t="s">
        <v>261</v>
      </c>
      <c r="C43" s="3" t="s">
        <v>262</v>
      </c>
      <c r="G43" s="3">
        <v>9.0289999999999994E-6</v>
      </c>
      <c r="H43" s="3">
        <v>4.0879999999999997E-6</v>
      </c>
      <c r="L43" s="3" t="s">
        <v>25</v>
      </c>
    </row>
    <row r="44" spans="1:12">
      <c r="A44" s="3" t="s">
        <v>184</v>
      </c>
      <c r="B44" s="3" t="s">
        <v>263</v>
      </c>
      <c r="C44" s="3" t="s">
        <v>264</v>
      </c>
      <c r="G44" s="3">
        <v>3.9360000000000003E-5</v>
      </c>
      <c r="H44" s="3">
        <v>1.7580000000000001E-5</v>
      </c>
      <c r="L44" s="3" t="s">
        <v>25</v>
      </c>
    </row>
    <row r="45" spans="1:12">
      <c r="A45" s="3" t="s">
        <v>184</v>
      </c>
      <c r="B45" s="3" t="s">
        <v>265</v>
      </c>
      <c r="C45" s="3" t="s">
        <v>266</v>
      </c>
      <c r="G45" s="3">
        <v>9.0299999999999999E-6</v>
      </c>
      <c r="H45" s="3">
        <v>4.1250000000000003E-6</v>
      </c>
      <c r="L45" s="3" t="s">
        <v>25</v>
      </c>
    </row>
    <row r="46" spans="1:12">
      <c r="A46" s="3" t="s">
        <v>184</v>
      </c>
      <c r="B46" s="3" t="s">
        <v>267</v>
      </c>
      <c r="C46" s="3" t="s">
        <v>268</v>
      </c>
      <c r="G46" s="3">
        <v>0</v>
      </c>
      <c r="H46" s="3">
        <v>4.0980000000000004E-6</v>
      </c>
      <c r="L46" s="3" t="s">
        <v>25</v>
      </c>
    </row>
    <row r="47" spans="1:12">
      <c r="A47" s="3" t="s">
        <v>184</v>
      </c>
      <c r="B47" s="3" t="s">
        <v>269</v>
      </c>
      <c r="C47" s="3" t="s">
        <v>270</v>
      </c>
      <c r="G47" s="3">
        <v>4.4790000000000003E-5</v>
      </c>
      <c r="H47" s="3">
        <v>2.035E-5</v>
      </c>
      <c r="L47" s="3" t="s">
        <v>25</v>
      </c>
    </row>
    <row r="48" spans="1:12">
      <c r="A48" s="3" t="s">
        <v>184</v>
      </c>
      <c r="B48" s="3" t="s">
        <v>271</v>
      </c>
      <c r="C48" s="3" t="s">
        <v>272</v>
      </c>
      <c r="G48" s="3">
        <v>0</v>
      </c>
      <c r="H48" s="3">
        <v>4.1749999999999998E-6</v>
      </c>
      <c r="L48" s="3" t="s">
        <v>25</v>
      </c>
    </row>
    <row r="49" spans="1:12">
      <c r="A49" s="3" t="s">
        <v>184</v>
      </c>
      <c r="B49" s="3" t="s">
        <v>273</v>
      </c>
      <c r="C49" s="3" t="s">
        <v>274</v>
      </c>
      <c r="G49" s="3">
        <v>9.1300000000000007E-6</v>
      </c>
      <c r="H49" s="3">
        <v>4.1999999999999996E-6</v>
      </c>
      <c r="L49" s="3" t="s">
        <v>25</v>
      </c>
    </row>
    <row r="50" spans="1:12">
      <c r="A50" s="3" t="s">
        <v>184</v>
      </c>
      <c r="B50" s="3" t="s">
        <v>275</v>
      </c>
      <c r="C50" s="3" t="s">
        <v>276</v>
      </c>
      <c r="G50" s="3">
        <v>0</v>
      </c>
      <c r="H50" s="3">
        <v>4.1999999999999996E-6</v>
      </c>
      <c r="L50" s="3" t="s">
        <v>25</v>
      </c>
    </row>
    <row r="51" spans="1:12">
      <c r="A51" s="3" t="s">
        <v>184</v>
      </c>
      <c r="B51" s="3" t="s">
        <v>277</v>
      </c>
      <c r="C51" s="3" t="s">
        <v>278</v>
      </c>
      <c r="G51" s="3">
        <v>9.1509999999999993E-6</v>
      </c>
      <c r="H51" s="3">
        <v>4.211E-6</v>
      </c>
      <c r="L51" s="3" t="s">
        <v>25</v>
      </c>
    </row>
    <row r="52" spans="1:12">
      <c r="A52" s="3" t="s">
        <v>184</v>
      </c>
      <c r="B52" s="3" t="s">
        <v>279</v>
      </c>
      <c r="C52" s="3" t="s">
        <v>280</v>
      </c>
      <c r="G52" s="3">
        <v>8.9660000000000002E-6</v>
      </c>
      <c r="H52" s="3">
        <v>4.0709999999999996E-6</v>
      </c>
      <c r="L52" s="3" t="s">
        <v>25</v>
      </c>
    </row>
    <row r="53" spans="1:12">
      <c r="A53" s="3" t="s">
        <v>184</v>
      </c>
      <c r="B53" s="3" t="s">
        <v>281</v>
      </c>
      <c r="C53" s="3" t="s">
        <v>282</v>
      </c>
      <c r="G53" s="3">
        <v>8.969E-6</v>
      </c>
      <c r="H53" s="3">
        <v>4.0740000000000003E-6</v>
      </c>
      <c r="L53" s="3" t="s">
        <v>25</v>
      </c>
    </row>
    <row r="54" spans="1:12">
      <c r="A54" s="3" t="s">
        <v>184</v>
      </c>
      <c r="B54" s="3" t="s">
        <v>283</v>
      </c>
      <c r="C54" s="3" t="s">
        <v>284</v>
      </c>
      <c r="G54" s="3">
        <v>0</v>
      </c>
      <c r="H54" s="3">
        <v>4.0810000000000004E-6</v>
      </c>
      <c r="L54" s="3" t="s">
        <v>25</v>
      </c>
    </row>
    <row r="55" spans="1:12">
      <c r="A55" s="3" t="s">
        <v>184</v>
      </c>
      <c r="B55" s="3" t="s">
        <v>285</v>
      </c>
      <c r="C55" s="3" t="s">
        <v>286</v>
      </c>
      <c r="G55" s="3">
        <v>0</v>
      </c>
      <c r="H55" s="3">
        <v>9.6639999999999993E-6</v>
      </c>
      <c r="L55" s="3" t="s">
        <v>25</v>
      </c>
    </row>
    <row r="56" spans="1:12">
      <c r="A56" s="3" t="s">
        <v>184</v>
      </c>
      <c r="B56" s="3" t="s">
        <v>39</v>
      </c>
      <c r="C56" s="3" t="s">
        <v>287</v>
      </c>
      <c r="G56" s="3">
        <v>0</v>
      </c>
      <c r="H56" s="3">
        <v>3.2280000000000003E-5</v>
      </c>
      <c r="L56" s="3" t="s">
        <v>25</v>
      </c>
    </row>
    <row r="57" spans="1:12">
      <c r="A57" s="3" t="s">
        <v>184</v>
      </c>
      <c r="B57" s="3" t="s">
        <v>288</v>
      </c>
      <c r="C57" s="3" t="s">
        <v>289</v>
      </c>
      <c r="G57" s="3">
        <v>0</v>
      </c>
      <c r="H57" s="3">
        <v>3.2280000000000003E-5</v>
      </c>
      <c r="L57" s="3" t="s">
        <v>25</v>
      </c>
    </row>
    <row r="58" spans="1:12">
      <c r="A58" s="3" t="s">
        <v>184</v>
      </c>
      <c r="B58" s="3" t="s">
        <v>39</v>
      </c>
      <c r="C58" s="3" t="s">
        <v>290</v>
      </c>
      <c r="G58" s="3">
        <v>0</v>
      </c>
      <c r="H58" s="3">
        <v>4.2019999999999997E-6</v>
      </c>
      <c r="L58" s="3" t="s">
        <v>109</v>
      </c>
    </row>
    <row r="59" spans="1:12">
      <c r="A59" s="3" t="s">
        <v>184</v>
      </c>
      <c r="B59" s="3" t="s">
        <v>39</v>
      </c>
      <c r="C59" s="3" t="s">
        <v>291</v>
      </c>
      <c r="G59" s="3">
        <v>0</v>
      </c>
      <c r="H59" s="3">
        <v>8.1340000000000004E-6</v>
      </c>
      <c r="J59" s="5"/>
      <c r="L59" s="3" t="s">
        <v>109</v>
      </c>
    </row>
    <row r="60" spans="1:12">
      <c r="A60" s="3" t="s">
        <v>184</v>
      </c>
      <c r="B60" s="3" t="s">
        <v>39</v>
      </c>
      <c r="C60" s="3" t="s">
        <v>292</v>
      </c>
      <c r="G60" s="3">
        <v>8.9630000000000004E-6</v>
      </c>
      <c r="H60" s="3">
        <v>4.0709999999999996E-6</v>
      </c>
      <c r="J60" s="5"/>
      <c r="L60" s="3" t="s">
        <v>109</v>
      </c>
    </row>
    <row r="61" spans="1:12">
      <c r="A61" s="3" t="s">
        <v>184</v>
      </c>
      <c r="B61" s="3" t="s">
        <v>39</v>
      </c>
      <c r="C61" s="3" t="s">
        <v>293</v>
      </c>
      <c r="G61" s="3">
        <v>1.7929999999999999E-5</v>
      </c>
      <c r="H61" s="3">
        <v>8.1440000000000003E-6</v>
      </c>
      <c r="J61" s="5"/>
      <c r="L61" s="3" t="s">
        <v>109</v>
      </c>
    </row>
    <row r="62" spans="1:12">
      <c r="A62" s="3" t="s">
        <v>184</v>
      </c>
      <c r="B62" s="3" t="s">
        <v>39</v>
      </c>
      <c r="C62" s="3" t="s">
        <v>294</v>
      </c>
      <c r="G62" s="3">
        <v>0</v>
      </c>
      <c r="H62" s="3">
        <v>4.5310000000000003E-6</v>
      </c>
      <c r="J62" s="5"/>
      <c r="L62" s="3" t="s">
        <v>109</v>
      </c>
    </row>
    <row r="63" spans="1:12">
      <c r="A63" s="3" t="s">
        <v>184</v>
      </c>
      <c r="B63" s="3" t="s">
        <v>39</v>
      </c>
      <c r="C63" s="3" t="s">
        <v>295</v>
      </c>
      <c r="G63" s="3">
        <v>6.6619999999999996E-5</v>
      </c>
      <c r="H63" s="3">
        <v>3.2280000000000003E-5</v>
      </c>
      <c r="J63" s="5"/>
      <c r="L63" s="3" t="s">
        <v>109</v>
      </c>
    </row>
    <row r="64" spans="1:12">
      <c r="A64" s="3" t="s">
        <v>184</v>
      </c>
      <c r="B64" s="3" t="s">
        <v>39</v>
      </c>
      <c r="C64" s="3" t="s">
        <v>296</v>
      </c>
      <c r="G64" s="3">
        <v>8.9509999999999995E-6</v>
      </c>
      <c r="H64" s="3">
        <v>4.0609999999999997E-6</v>
      </c>
      <c r="J64" s="5"/>
      <c r="L64" s="3" t="s">
        <v>116</v>
      </c>
    </row>
    <row r="65" spans="1:16">
      <c r="A65" s="3" t="s">
        <v>184</v>
      </c>
      <c r="B65" s="3" t="s">
        <v>39</v>
      </c>
      <c r="C65" s="3" t="s">
        <v>297</v>
      </c>
      <c r="G65" s="3">
        <v>0</v>
      </c>
      <c r="H65" s="3">
        <v>4.0929999999999996E-6</v>
      </c>
      <c r="J65" s="5"/>
      <c r="L65" s="3" t="s">
        <v>116</v>
      </c>
    </row>
    <row r="66" spans="1:16">
      <c r="A66" s="3" t="s">
        <v>184</v>
      </c>
      <c r="B66" s="3" t="s">
        <v>39</v>
      </c>
      <c r="C66" s="3" t="s">
        <v>298</v>
      </c>
      <c r="G66" s="3">
        <v>2.3710000000000002E-5</v>
      </c>
      <c r="H66" s="3">
        <v>2.1659999999999999E-5</v>
      </c>
      <c r="J66" s="5"/>
      <c r="L66" s="3" t="s">
        <v>116</v>
      </c>
    </row>
    <row r="67" spans="1:16">
      <c r="A67" s="3" t="s">
        <v>184</v>
      </c>
      <c r="B67" s="3" t="s">
        <v>39</v>
      </c>
      <c r="C67" s="3" t="s">
        <v>299</v>
      </c>
      <c r="G67" s="3">
        <v>0</v>
      </c>
      <c r="H67" s="3">
        <v>4.0640000000000004E-6</v>
      </c>
      <c r="J67" s="5"/>
      <c r="L67" s="3" t="s">
        <v>116</v>
      </c>
    </row>
    <row r="68" spans="1:16">
      <c r="A68" s="3" t="s">
        <v>184</v>
      </c>
      <c r="B68" s="3" t="s">
        <v>39</v>
      </c>
      <c r="C68" s="3" t="s">
        <v>300</v>
      </c>
      <c r="G68" s="3">
        <v>8.9509999999999995E-6</v>
      </c>
      <c r="H68" s="3">
        <v>4.0609999999999997E-6</v>
      </c>
      <c r="J68" s="5"/>
      <c r="L68" s="3" t="s">
        <v>116</v>
      </c>
    </row>
    <row r="69" spans="1:16">
      <c r="A69" s="3" t="s">
        <v>184</v>
      </c>
      <c r="B69" s="3" t="s">
        <v>39</v>
      </c>
      <c r="C69" s="3" t="s">
        <v>301</v>
      </c>
      <c r="G69" s="3">
        <v>0</v>
      </c>
      <c r="H69" s="3">
        <v>4.0620000000000002E-6</v>
      </c>
      <c r="J69" s="5"/>
      <c r="L69" s="3" t="s">
        <v>116</v>
      </c>
    </row>
    <row r="70" spans="1:16">
      <c r="A70" s="3" t="s">
        <v>184</v>
      </c>
      <c r="B70" s="3" t="s">
        <v>39</v>
      </c>
      <c r="C70" s="3" t="s">
        <v>302</v>
      </c>
      <c r="G70" s="3">
        <v>0</v>
      </c>
      <c r="H70" s="3">
        <v>4.0679999999999998E-6</v>
      </c>
      <c r="J70" s="5"/>
      <c r="L70" s="3" t="s">
        <v>116</v>
      </c>
    </row>
    <row r="71" spans="1:16">
      <c r="A71" s="3" t="s">
        <v>184</v>
      </c>
      <c r="B71" s="3" t="s">
        <v>39</v>
      </c>
      <c r="C71" s="3" t="s">
        <v>303</v>
      </c>
      <c r="G71" s="3">
        <v>9.2380000000000003E-6</v>
      </c>
      <c r="H71" s="3">
        <v>4.2560000000000004E-6</v>
      </c>
      <c r="J71" s="5"/>
      <c r="L71" s="3" t="s">
        <v>116</v>
      </c>
    </row>
    <row r="72" spans="1:16">
      <c r="A72" s="3" t="s">
        <v>184</v>
      </c>
      <c r="B72" s="3" t="s">
        <v>39</v>
      </c>
      <c r="C72" s="3" t="s">
        <v>304</v>
      </c>
      <c r="G72" s="3">
        <v>2.7080000000000002E-5</v>
      </c>
      <c r="H72" s="3">
        <v>1.2310000000000001E-5</v>
      </c>
      <c r="J72" s="5"/>
      <c r="L72" s="3" t="s">
        <v>116</v>
      </c>
    </row>
    <row r="73" spans="1:16">
      <c r="A73" s="3" t="s">
        <v>184</v>
      </c>
      <c r="B73" s="3" t="s">
        <v>39</v>
      </c>
      <c r="C73" s="3" t="s">
        <v>305</v>
      </c>
      <c r="G73" s="3">
        <v>8.9560000000000003E-6</v>
      </c>
      <c r="H73" s="3">
        <v>4.0620000000000002E-6</v>
      </c>
      <c r="J73" s="5"/>
      <c r="L73" s="3" t="s">
        <v>116</v>
      </c>
    </row>
    <row r="74" spans="1:16">
      <c r="A74" s="3" t="s">
        <v>184</v>
      </c>
      <c r="B74" s="3" t="s">
        <v>39</v>
      </c>
      <c r="C74" s="3" t="s">
        <v>306</v>
      </c>
      <c r="G74" s="3">
        <v>0</v>
      </c>
      <c r="H74" s="3">
        <v>2.5559999999999999E-5</v>
      </c>
      <c r="L74" s="3" t="s">
        <v>116</v>
      </c>
    </row>
    <row r="75" spans="1:16">
      <c r="A75" s="3" t="s">
        <v>184</v>
      </c>
      <c r="B75" s="3" t="s">
        <v>39</v>
      </c>
      <c r="C75" s="3" t="s">
        <v>307</v>
      </c>
      <c r="G75" s="3">
        <v>0</v>
      </c>
      <c r="H75" s="3">
        <v>6.4590000000000003E-5</v>
      </c>
      <c r="L75" s="3" t="s">
        <v>116</v>
      </c>
    </row>
    <row r="79" spans="1:16">
      <c r="C79" s="6" t="s">
        <v>308</v>
      </c>
      <c r="E79" s="3">
        <f>SUM(E2:E77)</f>
        <v>35</v>
      </c>
      <c r="F79" s="3">
        <f>SUM(F2:F77)</f>
        <v>1.2384996461429583E-3</v>
      </c>
      <c r="G79" s="3">
        <f>SUM(G2:G77)</f>
        <v>9.0971899999999981E-4</v>
      </c>
      <c r="H79" s="3">
        <f>SUM(H2:H77)</f>
        <v>9.8159099999999954E-4</v>
      </c>
      <c r="M79" s="7" t="s">
        <v>128</v>
      </c>
      <c r="O79" s="6" t="s">
        <v>129</v>
      </c>
      <c r="P79" s="6" t="s">
        <v>130</v>
      </c>
    </row>
    <row r="80" spans="1:16">
      <c r="M80" s="8"/>
      <c r="O80" s="3">
        <v>126724</v>
      </c>
      <c r="P80" s="3">
        <v>277224</v>
      </c>
    </row>
    <row r="81" spans="6:16">
      <c r="K81" s="11"/>
      <c r="M81" s="10"/>
      <c r="O81" s="3">
        <f>O80*G79</f>
        <v>115.28323055599998</v>
      </c>
      <c r="P81" s="3">
        <f>P80*H79</f>
        <v>272.12058338399987</v>
      </c>
    </row>
    <row r="82" spans="6:16">
      <c r="F82" s="3">
        <v>1.2385E-3</v>
      </c>
      <c r="G82" s="3">
        <v>8.6280700000000005E-4</v>
      </c>
      <c r="H82" s="3">
        <v>1.7220359999999999E-3</v>
      </c>
      <c r="J82" s="3">
        <f>F82*F82*100000</f>
        <v>0.15338822499999999</v>
      </c>
      <c r="K82" s="3">
        <f t="shared" ref="K82:L82" si="1">G82*G82*100000</f>
        <v>7.4443591924900007E-2</v>
      </c>
      <c r="L82" s="3">
        <f t="shared" si="1"/>
        <v>0.29654079852959997</v>
      </c>
      <c r="O82" s="6" t="s">
        <v>131</v>
      </c>
    </row>
    <row r="83" spans="6:16">
      <c r="O83" s="3" t="s">
        <v>132</v>
      </c>
    </row>
    <row r="84" spans="6:16">
      <c r="F84" s="3">
        <v>9.0748399999999996E-4</v>
      </c>
      <c r="G84" s="3">
        <v>7.4927700000000002E-4</v>
      </c>
      <c r="H84" s="3">
        <v>1.089198E-3</v>
      </c>
      <c r="J84" s="3">
        <f>F84*F84*100000</f>
        <v>8.2352721025599984E-2</v>
      </c>
      <c r="K84" s="3">
        <f t="shared" ref="K84:L84" si="2">G84*G84*100000</f>
        <v>5.61416022729E-2</v>
      </c>
      <c r="L84" s="3">
        <f t="shared" si="2"/>
        <v>0.11863522832040001</v>
      </c>
      <c r="O84" s="3">
        <v>28260</v>
      </c>
    </row>
    <row r="85" spans="6:16">
      <c r="O85" s="3">
        <v>35</v>
      </c>
    </row>
    <row r="86" spans="6:16">
      <c r="F86" s="3">
        <v>9.8115599999999996E-4</v>
      </c>
      <c r="G86" s="3">
        <v>8.6805599999999997E-4</v>
      </c>
      <c r="H86" s="3">
        <v>1.1048880000000001E-3</v>
      </c>
      <c r="J86" s="3">
        <f>F86*F86*100000</f>
        <v>9.6266709633599998E-2</v>
      </c>
      <c r="K86" s="3">
        <f t="shared" ref="K86:L86" si="3">G86*G86*100000</f>
        <v>7.5352121913599995E-2</v>
      </c>
      <c r="L86" s="3">
        <f t="shared" si="3"/>
        <v>0.1220777492544</v>
      </c>
    </row>
    <row r="400" spans="6:8">
      <c r="F400" s="4">
        <f>SUM(F1:F399)</f>
        <v>5.604139292285917E-3</v>
      </c>
      <c r="G400" s="4">
        <f t="shared" ref="G400:H400" si="4">SUM(G1:G399)</f>
        <v>4.2995780000000001E-3</v>
      </c>
      <c r="H400" s="4">
        <f t="shared" si="4"/>
        <v>5.8793039999999984E-3</v>
      </c>
    </row>
    <row r="401" spans="6:8">
      <c r="F401" s="3">
        <f>F400*F400</f>
        <v>3.14063772073429E-5</v>
      </c>
      <c r="G401" s="3">
        <f t="shared" ref="G401:H401" si="5">G400*G400</f>
        <v>1.8486370978084002E-5</v>
      </c>
      <c r="H401" s="3">
        <f t="shared" si="5"/>
        <v>3.4566215524415982E-5</v>
      </c>
    </row>
  </sheetData>
  <phoneticPr fontId="4" type="noConversion"/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D1C86-86F8-334B-ADCF-59345CBFFBFE}">
  <dimension ref="A1:P10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7.6640625" style="3" customWidth="1"/>
    <col min="3" max="3" width="12.1640625" style="3" customWidth="1"/>
    <col min="4" max="5" width="10.83203125" style="3"/>
    <col min="6" max="8" width="12" style="3" bestFit="1" customWidth="1"/>
    <col min="9" max="9" width="8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2910</v>
      </c>
      <c r="B2" s="3" t="s">
        <v>2911</v>
      </c>
      <c r="C2" s="3" t="s">
        <v>2912</v>
      </c>
      <c r="D2" s="3" t="s">
        <v>20</v>
      </c>
      <c r="E2" s="3">
        <v>1</v>
      </c>
      <c r="F2" s="4">
        <f t="shared" ref="F2:F7" si="0">E2/28260</f>
        <v>3.5385704175513094E-5</v>
      </c>
      <c r="G2" s="3">
        <v>7.8930000000000005E-6</v>
      </c>
      <c r="H2" s="3">
        <v>1.082E-4</v>
      </c>
      <c r="J2" s="3" t="s">
        <v>144</v>
      </c>
    </row>
    <row r="3" spans="1:12">
      <c r="A3" s="3" t="s">
        <v>2910</v>
      </c>
      <c r="B3" s="3" t="s">
        <v>2913</v>
      </c>
      <c r="C3" s="3" t="s">
        <v>2914</v>
      </c>
      <c r="D3" s="3" t="s">
        <v>20</v>
      </c>
      <c r="E3" s="3">
        <v>1</v>
      </c>
      <c r="F3" s="4">
        <f t="shared" si="0"/>
        <v>3.5385704175513094E-5</v>
      </c>
      <c r="G3" s="3">
        <v>8.9579999999999996E-6</v>
      </c>
      <c r="H3" s="3">
        <v>4.0640000000000004E-6</v>
      </c>
      <c r="I3" s="3" t="s">
        <v>16</v>
      </c>
    </row>
    <row r="4" spans="1:12">
      <c r="A4" s="3" t="s">
        <v>2910</v>
      </c>
      <c r="B4" s="3" t="s">
        <v>2915</v>
      </c>
      <c r="C4" s="3" t="s">
        <v>2916</v>
      </c>
      <c r="D4" s="3" t="s">
        <v>311</v>
      </c>
      <c r="E4" s="3">
        <v>5</v>
      </c>
      <c r="F4" s="4">
        <f t="shared" si="0"/>
        <v>1.7692852087756547E-4</v>
      </c>
      <c r="G4" s="3">
        <v>4.4210000000000001E-4</v>
      </c>
      <c r="H4" s="3">
        <v>2.309E-4</v>
      </c>
      <c r="I4" s="3" t="s">
        <v>16</v>
      </c>
      <c r="J4" s="3" t="s">
        <v>362</v>
      </c>
    </row>
    <row r="5" spans="1:12">
      <c r="A5" s="3" t="s">
        <v>2910</v>
      </c>
      <c r="B5" s="3" t="s">
        <v>2917</v>
      </c>
      <c r="C5" s="3" t="s">
        <v>2918</v>
      </c>
      <c r="D5" s="3" t="s">
        <v>20</v>
      </c>
      <c r="E5" s="3">
        <v>2</v>
      </c>
      <c r="F5" s="4">
        <f t="shared" si="0"/>
        <v>7.0771408351026188E-5</v>
      </c>
      <c r="G5" s="3">
        <v>1.579E-5</v>
      </c>
      <c r="H5" s="3">
        <v>7.221E-6</v>
      </c>
      <c r="L5" s="3" t="s">
        <v>25</v>
      </c>
    </row>
    <row r="6" spans="1:12">
      <c r="A6" s="3" t="s">
        <v>2910</v>
      </c>
      <c r="B6" s="3" t="s">
        <v>2919</v>
      </c>
      <c r="C6" s="3" t="s">
        <v>2920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2910</v>
      </c>
      <c r="B7" s="3" t="s">
        <v>2921</v>
      </c>
      <c r="C7" s="3" t="s">
        <v>2922</v>
      </c>
      <c r="D7" s="3" t="s">
        <v>20</v>
      </c>
      <c r="E7" s="3">
        <v>2</v>
      </c>
      <c r="F7" s="4">
        <f t="shared" si="0"/>
        <v>7.0771408351026188E-5</v>
      </c>
      <c r="L7" s="3" t="s">
        <v>36</v>
      </c>
    </row>
    <row r="8" spans="1:12">
      <c r="A8" s="3" t="s">
        <v>2910</v>
      </c>
      <c r="B8" s="3" t="s">
        <v>2923</v>
      </c>
      <c r="C8" s="3" t="s">
        <v>2924</v>
      </c>
      <c r="G8" s="3">
        <v>0</v>
      </c>
      <c r="H8" s="3">
        <v>4.0670000000000002E-6</v>
      </c>
      <c r="L8" s="3" t="s">
        <v>25</v>
      </c>
    </row>
    <row r="9" spans="1:12">
      <c r="A9" s="3" t="s">
        <v>2910</v>
      </c>
      <c r="B9" s="3" t="s">
        <v>2925</v>
      </c>
      <c r="C9" s="3" t="s">
        <v>2926</v>
      </c>
      <c r="G9" s="3">
        <v>8.9549999999999998E-6</v>
      </c>
      <c r="H9" s="3">
        <v>4.0620000000000002E-6</v>
      </c>
      <c r="L9" s="3" t="s">
        <v>25</v>
      </c>
    </row>
    <row r="10" spans="1:12">
      <c r="A10" s="3" t="s">
        <v>2910</v>
      </c>
      <c r="B10" s="3" t="s">
        <v>2927</v>
      </c>
      <c r="C10" s="3" t="s">
        <v>2928</v>
      </c>
      <c r="G10" s="3">
        <v>0</v>
      </c>
      <c r="H10" s="3">
        <v>4.0620000000000002E-6</v>
      </c>
      <c r="L10" s="3" t="s">
        <v>25</v>
      </c>
    </row>
    <row r="11" spans="1:12">
      <c r="A11" s="3" t="s">
        <v>2910</v>
      </c>
      <c r="B11" s="3" t="s">
        <v>2929</v>
      </c>
      <c r="C11" s="3" t="s">
        <v>2930</v>
      </c>
      <c r="G11" s="3">
        <v>1.7920000000000001E-5</v>
      </c>
      <c r="H11" s="3">
        <v>8.1240000000000005E-6</v>
      </c>
      <c r="L11" s="3" t="s">
        <v>25</v>
      </c>
    </row>
    <row r="12" spans="1:12">
      <c r="A12" s="3" t="s">
        <v>2910</v>
      </c>
      <c r="B12" s="3" t="s">
        <v>2931</v>
      </c>
      <c r="C12" s="3" t="s">
        <v>2932</v>
      </c>
      <c r="G12" s="3">
        <v>0</v>
      </c>
      <c r="H12" s="3">
        <v>3.6739999999999997E-5</v>
      </c>
      <c r="L12" s="3" t="s">
        <v>25</v>
      </c>
    </row>
    <row r="13" spans="1:12">
      <c r="A13" s="3" t="s">
        <v>2910</v>
      </c>
      <c r="B13" s="3" t="s">
        <v>2933</v>
      </c>
      <c r="C13" s="3" t="s">
        <v>2934</v>
      </c>
      <c r="G13" s="3">
        <v>9.3770000000000002E-6</v>
      </c>
      <c r="H13" s="3">
        <v>4.3919999999999996E-6</v>
      </c>
      <c r="L13" s="3" t="s">
        <v>25</v>
      </c>
    </row>
    <row r="14" spans="1:12">
      <c r="A14" s="3" t="s">
        <v>2910</v>
      </c>
      <c r="B14" s="3" t="s">
        <v>2935</v>
      </c>
      <c r="C14" s="3" t="s">
        <v>2936</v>
      </c>
      <c r="G14" s="3">
        <v>8.9579999999999996E-6</v>
      </c>
      <c r="H14" s="3">
        <v>4.065E-6</v>
      </c>
      <c r="L14" s="3" t="s">
        <v>25</v>
      </c>
    </row>
    <row r="15" spans="1:12">
      <c r="A15" s="3" t="s">
        <v>2910</v>
      </c>
      <c r="B15" s="3" t="s">
        <v>2937</v>
      </c>
      <c r="C15" s="3" t="s">
        <v>2938</v>
      </c>
      <c r="G15" s="3">
        <v>8.9579999999999996E-6</v>
      </c>
      <c r="H15" s="3">
        <v>4.0640000000000004E-6</v>
      </c>
      <c r="L15" s="3" t="s">
        <v>25</v>
      </c>
    </row>
    <row r="16" spans="1:12">
      <c r="A16" s="3" t="s">
        <v>2910</v>
      </c>
      <c r="B16" s="3" t="s">
        <v>2939</v>
      </c>
      <c r="C16" s="3" t="s">
        <v>2940</v>
      </c>
      <c r="G16" s="3">
        <v>8.9530000000000005E-6</v>
      </c>
      <c r="H16" s="3">
        <v>4.0620000000000002E-6</v>
      </c>
      <c r="L16" s="3" t="s">
        <v>25</v>
      </c>
    </row>
    <row r="17" spans="1:16">
      <c r="A17" s="3" t="s">
        <v>2910</v>
      </c>
      <c r="B17" s="3" t="s">
        <v>2941</v>
      </c>
      <c r="C17" s="3" t="s">
        <v>2942</v>
      </c>
      <c r="G17" s="3">
        <v>0</v>
      </c>
      <c r="H17" s="3">
        <v>3.2280000000000003E-5</v>
      </c>
      <c r="L17" s="3" t="s">
        <v>25</v>
      </c>
    </row>
    <row r="18" spans="1:16">
      <c r="A18" s="3" t="s">
        <v>2910</v>
      </c>
      <c r="B18" s="3" t="s">
        <v>2943</v>
      </c>
      <c r="C18" s="3" t="s">
        <v>2944</v>
      </c>
      <c r="G18" s="3">
        <v>6.6600000000000006E-5</v>
      </c>
      <c r="H18" s="3">
        <v>3.2270000000000001E-5</v>
      </c>
      <c r="L18" s="3" t="s">
        <v>25</v>
      </c>
    </row>
    <row r="19" spans="1:16">
      <c r="A19" s="3" t="s">
        <v>2910</v>
      </c>
      <c r="B19" s="3" t="s">
        <v>39</v>
      </c>
      <c r="C19" s="3" t="s">
        <v>2945</v>
      </c>
      <c r="G19" s="3">
        <v>0</v>
      </c>
      <c r="H19" s="3">
        <v>1.208E-5</v>
      </c>
      <c r="L19" s="3" t="s">
        <v>2946</v>
      </c>
    </row>
    <row r="20" spans="1:16">
      <c r="A20" s="3" t="s">
        <v>2910</v>
      </c>
      <c r="B20" s="3" t="s">
        <v>39</v>
      </c>
      <c r="C20" s="3" t="s">
        <v>2947</v>
      </c>
      <c r="G20" s="3">
        <v>0</v>
      </c>
      <c r="H20" s="3">
        <v>4.0990000000000001E-6</v>
      </c>
      <c r="L20" s="3" t="s">
        <v>2946</v>
      </c>
    </row>
    <row r="21" spans="1:16">
      <c r="A21" s="3" t="s">
        <v>2910</v>
      </c>
      <c r="B21" s="3" t="s">
        <v>39</v>
      </c>
      <c r="C21" s="3" t="s">
        <v>2948</v>
      </c>
      <c r="G21" s="3">
        <v>9.3549999999999994E-6</v>
      </c>
      <c r="H21" s="3">
        <v>4.296E-6</v>
      </c>
      <c r="L21" s="3" t="s">
        <v>116</v>
      </c>
    </row>
    <row r="25" spans="1:16">
      <c r="C25" s="6" t="s">
        <v>127</v>
      </c>
      <c r="E25" s="3">
        <f>SUM(E2:E24)</f>
        <v>12</v>
      </c>
      <c r="F25" s="3">
        <f t="shared" ref="F25:H25" si="1">SUM(F2:F24)</f>
        <v>4.2462845010615707E-4</v>
      </c>
      <c r="G25" s="3">
        <f t="shared" si="1"/>
        <v>6.1381700000000001E-4</v>
      </c>
      <c r="H25" s="3">
        <f t="shared" si="1"/>
        <v>5.0904800000000001E-4</v>
      </c>
      <c r="M25" s="7" t="s">
        <v>128</v>
      </c>
      <c r="O25" s="6" t="s">
        <v>129</v>
      </c>
      <c r="P25" s="6" t="s">
        <v>130</v>
      </c>
    </row>
    <row r="26" spans="1:16">
      <c r="M26" s="8"/>
      <c r="O26" s="3">
        <v>126666</v>
      </c>
      <c r="P26" s="3">
        <v>277172</v>
      </c>
    </row>
    <row r="27" spans="1:16">
      <c r="O27" s="3">
        <f>G25*O26</f>
        <v>77.749744121999996</v>
      </c>
      <c r="P27" s="3">
        <f>H25*P26</f>
        <v>141.09385225599999</v>
      </c>
    </row>
    <row r="28" spans="1:16">
      <c r="F28" s="3">
        <v>4.2462799999999997E-4</v>
      </c>
      <c r="G28" s="3">
        <v>2.1943E-4</v>
      </c>
      <c r="H28" s="3">
        <v>7.4162299999999996E-4</v>
      </c>
      <c r="J28" s="3">
        <f>F28*F28*100000</f>
        <v>1.8030893838399998E-2</v>
      </c>
      <c r="K28" s="3">
        <f t="shared" ref="K28:L28" si="2">G28*G28*100000</f>
        <v>4.8149524899999997E-3</v>
      </c>
      <c r="L28" s="3">
        <f t="shared" si="2"/>
        <v>5.5000467412899996E-2</v>
      </c>
      <c r="O28" s="3" t="s">
        <v>131</v>
      </c>
    </row>
    <row r="29" spans="1:16">
      <c r="O29" s="3" t="s">
        <v>132</v>
      </c>
    </row>
    <row r="30" spans="1:16">
      <c r="F30" s="3">
        <v>6.15793E-4</v>
      </c>
      <c r="G30" s="3">
        <v>4.8678799999999999E-4</v>
      </c>
      <c r="H30" s="3">
        <v>7.6847799999999996E-4</v>
      </c>
      <c r="J30" s="3">
        <f>F30*F30*100000</f>
        <v>3.7920101884899998E-2</v>
      </c>
      <c r="K30" s="3">
        <f t="shared" ref="K30:L30" si="3">G30*G30*100000</f>
        <v>2.3696255694399999E-2</v>
      </c>
      <c r="L30" s="3">
        <f t="shared" si="3"/>
        <v>5.905584364839999E-2</v>
      </c>
      <c r="O30" s="3">
        <v>28260</v>
      </c>
    </row>
    <row r="31" spans="1:16">
      <c r="O31" s="3">
        <v>12</v>
      </c>
    </row>
    <row r="32" spans="1:16">
      <c r="F32" s="3">
        <v>5.0870899999999998E-4</v>
      </c>
      <c r="G32" s="3">
        <v>4.2822699999999999E-4</v>
      </c>
      <c r="H32" s="3">
        <v>5.9991799999999996E-4</v>
      </c>
      <c r="J32" s="3">
        <f>F32*F32*100000</f>
        <v>2.5878484668099999E-2</v>
      </c>
      <c r="K32" s="3">
        <f t="shared" ref="K32:L32" si="4">G32*G32*100000</f>
        <v>1.8337836352899997E-2</v>
      </c>
      <c r="L32" s="3">
        <f t="shared" si="4"/>
        <v>3.5990160672399997E-2</v>
      </c>
    </row>
    <row r="100" spans="6:8">
      <c r="F100" s="4">
        <f>SUM(F1:F99)</f>
        <v>2.3983869002123142E-3</v>
      </c>
      <c r="G100" s="4">
        <f t="shared" ref="G100:H100" si="5">SUM(G1:G99)</f>
        <v>2.362079E-3</v>
      </c>
      <c r="H100" s="4">
        <f t="shared" si="5"/>
        <v>3.1281149999999999E-3</v>
      </c>
    </row>
    <row r="101" spans="6:8">
      <c r="F101" s="3">
        <f>F100*F100</f>
        <v>5.7522597231100326E-6</v>
      </c>
      <c r="G101" s="3">
        <f t="shared" ref="G101:H101" si="6">G100*G100</f>
        <v>5.5794172022410002E-6</v>
      </c>
      <c r="H101" s="3">
        <f t="shared" si="6"/>
        <v>9.7851034532249993E-6</v>
      </c>
    </row>
  </sheetData>
  <phoneticPr fontId="4" type="noConversion"/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BCD-F74B-864C-ADE7-3CD7CFD8244D}">
  <dimension ref="A1:P25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33203125" style="3" customWidth="1"/>
    <col min="3" max="3" width="14.33203125" style="3" customWidth="1"/>
    <col min="4" max="5" width="10.83203125" style="3"/>
    <col min="6" max="6" width="12.1640625" style="3" customWidth="1"/>
    <col min="7" max="8" width="12" style="3" bestFit="1" customWidth="1"/>
    <col min="9" max="9" width="9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2949</v>
      </c>
      <c r="B2" s="3" t="s">
        <v>2950</v>
      </c>
      <c r="C2" s="3" t="s">
        <v>2951</v>
      </c>
      <c r="D2" s="3" t="s">
        <v>311</v>
      </c>
      <c r="E2" s="3">
        <v>0</v>
      </c>
      <c r="F2" s="3">
        <v>0</v>
      </c>
      <c r="I2" s="3" t="s">
        <v>16</v>
      </c>
      <c r="J2" s="3" t="s">
        <v>17</v>
      </c>
    </row>
    <row r="3" spans="1:12">
      <c r="A3" s="3" t="s">
        <v>2949</v>
      </c>
      <c r="B3" s="3" t="s">
        <v>2952</v>
      </c>
      <c r="C3" s="3" t="s">
        <v>2953</v>
      </c>
      <c r="D3" s="3" t="s">
        <v>20</v>
      </c>
      <c r="E3" s="3">
        <v>1</v>
      </c>
      <c r="F3" s="4">
        <f t="shared" ref="F3:F19" si="0">E3/28260</f>
        <v>3.5385704175513094E-5</v>
      </c>
      <c r="G3" s="3">
        <v>0</v>
      </c>
      <c r="H3" s="3">
        <v>1.221E-5</v>
      </c>
      <c r="I3" s="3" t="s">
        <v>16</v>
      </c>
      <c r="J3" s="3" t="s">
        <v>144</v>
      </c>
    </row>
    <row r="4" spans="1:12">
      <c r="A4" s="3" t="s">
        <v>2949</v>
      </c>
      <c r="B4" s="3" t="s">
        <v>2954</v>
      </c>
      <c r="C4" s="3" t="s">
        <v>2955</v>
      </c>
      <c r="D4" s="3" t="s">
        <v>20</v>
      </c>
      <c r="E4" s="3">
        <v>1</v>
      </c>
      <c r="F4" s="4">
        <f t="shared" si="0"/>
        <v>3.5385704175513094E-5</v>
      </c>
      <c r="G4" s="3">
        <v>8.9600000000000006E-6</v>
      </c>
      <c r="H4" s="3">
        <v>4.0629999999999999E-6</v>
      </c>
      <c r="I4" s="3" t="s">
        <v>16</v>
      </c>
      <c r="J4" s="3" t="s">
        <v>362</v>
      </c>
    </row>
    <row r="5" spans="1:12">
      <c r="A5" s="3" t="s">
        <v>2949</v>
      </c>
      <c r="B5" s="3" t="s">
        <v>2956</v>
      </c>
      <c r="C5" s="3" t="s">
        <v>2957</v>
      </c>
      <c r="D5" s="3" t="s">
        <v>20</v>
      </c>
      <c r="E5" s="3">
        <v>1</v>
      </c>
      <c r="F5" s="4">
        <f t="shared" si="0"/>
        <v>3.5385704175513094E-5</v>
      </c>
      <c r="G5" s="3">
        <v>0</v>
      </c>
      <c r="H5" s="3">
        <v>1.083E-5</v>
      </c>
      <c r="I5" s="3" t="s">
        <v>16</v>
      </c>
    </row>
    <row r="6" spans="1:12">
      <c r="A6" s="3" t="s">
        <v>2949</v>
      </c>
      <c r="B6" s="3" t="s">
        <v>2958</v>
      </c>
      <c r="C6" s="3" t="s">
        <v>2959</v>
      </c>
      <c r="D6" s="3" t="s">
        <v>20</v>
      </c>
      <c r="E6" s="3">
        <v>1</v>
      </c>
      <c r="F6" s="4">
        <f t="shared" si="0"/>
        <v>3.5385704175513094E-5</v>
      </c>
      <c r="G6" s="3">
        <v>1.7900000000000001E-5</v>
      </c>
      <c r="H6" s="3">
        <v>8.1210000000000007E-6</v>
      </c>
      <c r="L6" s="3" t="s">
        <v>25</v>
      </c>
    </row>
    <row r="7" spans="1:12">
      <c r="A7" s="3" t="s">
        <v>2949</v>
      </c>
      <c r="B7" s="3" t="s">
        <v>2960</v>
      </c>
      <c r="C7" s="3" t="s">
        <v>2961</v>
      </c>
      <c r="D7" s="3" t="s">
        <v>20</v>
      </c>
      <c r="E7" s="3">
        <v>1</v>
      </c>
      <c r="F7" s="4">
        <f t="shared" si="0"/>
        <v>3.5385704175513094E-5</v>
      </c>
      <c r="L7" s="3" t="s">
        <v>25</v>
      </c>
    </row>
    <row r="8" spans="1:12">
      <c r="A8" s="3" t="s">
        <v>2949</v>
      </c>
      <c r="B8" s="3" t="s">
        <v>2962</v>
      </c>
      <c r="C8" s="3" t="s">
        <v>2963</v>
      </c>
      <c r="D8" s="3" t="s">
        <v>20</v>
      </c>
      <c r="E8" s="3">
        <v>1</v>
      </c>
      <c r="F8" s="4">
        <f t="shared" si="0"/>
        <v>3.5385704175513094E-5</v>
      </c>
      <c r="L8" s="3" t="s">
        <v>25</v>
      </c>
    </row>
    <row r="9" spans="1:12">
      <c r="A9" s="3" t="s">
        <v>2949</v>
      </c>
      <c r="B9" s="3" t="s">
        <v>2962</v>
      </c>
      <c r="C9" s="3" t="s">
        <v>2964</v>
      </c>
      <c r="D9" s="3" t="s">
        <v>20</v>
      </c>
      <c r="E9" s="3">
        <v>1</v>
      </c>
      <c r="F9" s="4">
        <f t="shared" si="0"/>
        <v>3.5385704175513094E-5</v>
      </c>
      <c r="L9" s="3" t="s">
        <v>25</v>
      </c>
    </row>
    <row r="10" spans="1:12">
      <c r="A10" s="3" t="s">
        <v>2949</v>
      </c>
      <c r="B10" s="3" t="s">
        <v>2965</v>
      </c>
      <c r="C10" s="3" t="s">
        <v>2966</v>
      </c>
      <c r="D10" s="3" t="s">
        <v>20</v>
      </c>
      <c r="E10" s="3">
        <v>1</v>
      </c>
      <c r="F10" s="4">
        <f t="shared" si="0"/>
        <v>3.5385704175513094E-5</v>
      </c>
      <c r="L10" s="3" t="s">
        <v>25</v>
      </c>
    </row>
    <row r="11" spans="1:12">
      <c r="A11" s="3" t="s">
        <v>2949</v>
      </c>
      <c r="B11" s="3" t="s">
        <v>2967</v>
      </c>
      <c r="C11" s="3" t="s">
        <v>2968</v>
      </c>
      <c r="D11" s="3" t="s">
        <v>20</v>
      </c>
      <c r="E11" s="3">
        <v>1</v>
      </c>
      <c r="F11" s="4">
        <f t="shared" si="0"/>
        <v>3.5385704175513094E-5</v>
      </c>
      <c r="G11" s="3">
        <v>0</v>
      </c>
      <c r="H11" s="3">
        <v>4.0609999999999997E-6</v>
      </c>
      <c r="L11" s="3" t="s">
        <v>36</v>
      </c>
    </row>
    <row r="12" spans="1:12">
      <c r="A12" s="3" t="s">
        <v>2949</v>
      </c>
      <c r="B12" s="3" t="s">
        <v>2969</v>
      </c>
      <c r="C12" s="3" t="s">
        <v>2970</v>
      </c>
      <c r="D12" s="3" t="s">
        <v>20</v>
      </c>
      <c r="E12" s="3">
        <v>2</v>
      </c>
      <c r="F12" s="4">
        <f t="shared" si="0"/>
        <v>7.0771408351026188E-5</v>
      </c>
      <c r="G12" s="3">
        <v>3.1569999999999998E-5</v>
      </c>
      <c r="H12" s="3">
        <v>2.7409999999999999E-4</v>
      </c>
      <c r="I12" s="3" t="s">
        <v>16</v>
      </c>
      <c r="J12" s="3" t="s">
        <v>17</v>
      </c>
    </row>
    <row r="13" spans="1:12">
      <c r="A13" s="3" t="s">
        <v>2949</v>
      </c>
      <c r="B13" s="3" t="s">
        <v>2971</v>
      </c>
      <c r="C13" s="3" t="s">
        <v>2972</v>
      </c>
      <c r="D13" s="3" t="s">
        <v>20</v>
      </c>
      <c r="E13" s="3">
        <v>2</v>
      </c>
      <c r="F13" s="4">
        <f t="shared" si="0"/>
        <v>7.0771408351026188E-5</v>
      </c>
      <c r="L13" s="3" t="s">
        <v>36</v>
      </c>
    </row>
    <row r="14" spans="1:12">
      <c r="A14" s="3" t="s">
        <v>2949</v>
      </c>
      <c r="B14" s="3" t="s">
        <v>2973</v>
      </c>
      <c r="C14" s="3" t="s">
        <v>1804</v>
      </c>
      <c r="D14" s="3" t="s">
        <v>20</v>
      </c>
      <c r="E14" s="3">
        <v>2</v>
      </c>
      <c r="F14" s="4">
        <f t="shared" si="0"/>
        <v>7.0771408351026188E-5</v>
      </c>
      <c r="L14" s="3" t="s">
        <v>36</v>
      </c>
    </row>
    <row r="15" spans="1:12">
      <c r="A15" s="3" t="s">
        <v>2949</v>
      </c>
      <c r="B15" s="3" t="s">
        <v>2974</v>
      </c>
      <c r="C15" s="3" t="s">
        <v>2975</v>
      </c>
      <c r="D15" s="3" t="s">
        <v>20</v>
      </c>
      <c r="E15" s="3">
        <v>3</v>
      </c>
      <c r="F15" s="4">
        <f t="shared" si="0"/>
        <v>1.0615711252653928E-4</v>
      </c>
      <c r="G15" s="3">
        <v>8.6849999999999997E-5</v>
      </c>
      <c r="H15" s="3">
        <v>6.1340000000000006E-5</v>
      </c>
      <c r="J15" s="3" t="s">
        <v>17</v>
      </c>
    </row>
    <row r="16" spans="1:12">
      <c r="A16" s="3" t="s">
        <v>2949</v>
      </c>
      <c r="B16" s="3" t="s">
        <v>2976</v>
      </c>
      <c r="C16" s="3" t="s">
        <v>2977</v>
      </c>
      <c r="D16" s="3" t="s">
        <v>20</v>
      </c>
      <c r="E16" s="3">
        <v>3</v>
      </c>
      <c r="F16" s="4">
        <f t="shared" si="0"/>
        <v>1.0615711252653928E-4</v>
      </c>
      <c r="G16" s="3">
        <v>3.1560000000000003E-5</v>
      </c>
      <c r="H16" s="3">
        <v>2.1639999999999999E-5</v>
      </c>
      <c r="I16" s="3" t="s">
        <v>16</v>
      </c>
    </row>
    <row r="17" spans="1:11">
      <c r="A17" s="3" t="s">
        <v>2949</v>
      </c>
      <c r="B17" s="3" t="s">
        <v>2978</v>
      </c>
      <c r="C17" s="3" t="s">
        <v>2979</v>
      </c>
      <c r="D17" s="3" t="s">
        <v>20</v>
      </c>
      <c r="E17" s="3">
        <v>4</v>
      </c>
      <c r="F17" s="4">
        <f t="shared" si="0"/>
        <v>1.4154281670205238E-4</v>
      </c>
      <c r="G17" s="3">
        <v>0</v>
      </c>
      <c r="H17" s="3">
        <v>4.0620000000000002E-6</v>
      </c>
      <c r="I17" s="3" t="s">
        <v>16</v>
      </c>
      <c r="J17" s="3" t="s">
        <v>147</v>
      </c>
      <c r="K17" s="3" t="s">
        <v>17</v>
      </c>
    </row>
    <row r="18" spans="1:11">
      <c r="A18" s="3" t="s">
        <v>2949</v>
      </c>
      <c r="B18" s="3" t="s">
        <v>2980</v>
      </c>
      <c r="C18" s="3" t="s">
        <v>2981</v>
      </c>
      <c r="D18" s="3" t="s">
        <v>20</v>
      </c>
      <c r="E18" s="3">
        <v>4</v>
      </c>
      <c r="F18" s="4">
        <f t="shared" si="0"/>
        <v>1.4154281670205238E-4</v>
      </c>
      <c r="G18" s="3">
        <v>7.1130000000000005E-5</v>
      </c>
      <c r="H18" s="3">
        <v>3.2490000000000002E-5</v>
      </c>
      <c r="I18" s="3" t="s">
        <v>16</v>
      </c>
    </row>
    <row r="19" spans="1:11">
      <c r="A19" s="3" t="s">
        <v>2949</v>
      </c>
      <c r="B19" s="3" t="s">
        <v>2982</v>
      </c>
      <c r="C19" s="3" t="s">
        <v>2983</v>
      </c>
      <c r="D19" s="3" t="s">
        <v>20</v>
      </c>
      <c r="E19" s="3">
        <v>4</v>
      </c>
      <c r="F19" s="4">
        <f t="shared" si="0"/>
        <v>1.4154281670205238E-4</v>
      </c>
      <c r="G19" s="3">
        <v>1.7920000000000001E-5</v>
      </c>
      <c r="H19" s="3">
        <v>1.219E-5</v>
      </c>
      <c r="I19" s="3" t="s">
        <v>16</v>
      </c>
    </row>
    <row r="20" spans="1:11">
      <c r="A20" s="3" t="s">
        <v>2949</v>
      </c>
      <c r="B20" s="3" t="s">
        <v>2984</v>
      </c>
      <c r="C20" s="3" t="s">
        <v>2985</v>
      </c>
      <c r="J20" s="3" t="s">
        <v>144</v>
      </c>
    </row>
    <row r="21" spans="1:11">
      <c r="A21" s="3" t="s">
        <v>2949</v>
      </c>
      <c r="B21" s="3" t="s">
        <v>2986</v>
      </c>
      <c r="C21" s="3" t="s">
        <v>2987</v>
      </c>
      <c r="I21" s="3" t="s">
        <v>16</v>
      </c>
      <c r="J21" s="3" t="s">
        <v>17</v>
      </c>
    </row>
    <row r="22" spans="1:11">
      <c r="A22" s="3" t="s">
        <v>2949</v>
      </c>
      <c r="B22" s="3" t="s">
        <v>2988</v>
      </c>
      <c r="C22" s="3" t="s">
        <v>2989</v>
      </c>
      <c r="G22" s="3">
        <v>1.7960000000000001E-5</v>
      </c>
      <c r="H22" s="3">
        <v>1.221E-5</v>
      </c>
      <c r="I22" s="3" t="s">
        <v>16</v>
      </c>
      <c r="J22" s="3" t="s">
        <v>17</v>
      </c>
    </row>
    <row r="23" spans="1:11">
      <c r="A23" s="3" t="s">
        <v>2949</v>
      </c>
      <c r="B23" s="3" t="s">
        <v>2990</v>
      </c>
      <c r="C23" s="3" t="s">
        <v>2991</v>
      </c>
      <c r="I23" s="3" t="s">
        <v>16</v>
      </c>
      <c r="J23" s="3" t="s">
        <v>17</v>
      </c>
    </row>
    <row r="24" spans="1:11">
      <c r="A24" s="3" t="s">
        <v>2949</v>
      </c>
      <c r="B24" s="3" t="s">
        <v>2992</v>
      </c>
      <c r="C24" s="3" t="s">
        <v>2993</v>
      </c>
      <c r="G24" s="3">
        <v>0</v>
      </c>
      <c r="H24" s="3">
        <v>4.0640000000000004E-6</v>
      </c>
      <c r="I24" s="3" t="s">
        <v>16</v>
      </c>
      <c r="J24" s="3" t="s">
        <v>17</v>
      </c>
    </row>
    <row r="25" spans="1:11">
      <c r="A25" s="3" t="s">
        <v>2949</v>
      </c>
      <c r="B25" s="3" t="s">
        <v>2994</v>
      </c>
      <c r="C25" s="3" t="s">
        <v>2995</v>
      </c>
      <c r="I25" s="3" t="s">
        <v>16</v>
      </c>
      <c r="J25" s="3" t="s">
        <v>17</v>
      </c>
    </row>
    <row r="26" spans="1:11">
      <c r="A26" s="3" t="s">
        <v>2949</v>
      </c>
      <c r="B26" s="3" t="s">
        <v>2996</v>
      </c>
      <c r="C26" s="3" t="s">
        <v>2997</v>
      </c>
      <c r="G26" s="3">
        <v>0</v>
      </c>
      <c r="H26" s="3">
        <v>1.219E-5</v>
      </c>
      <c r="J26" s="3" t="s">
        <v>17</v>
      </c>
    </row>
    <row r="27" spans="1:11">
      <c r="A27" s="3" t="s">
        <v>2949</v>
      </c>
      <c r="B27" s="3" t="s">
        <v>2998</v>
      </c>
      <c r="C27" s="3" t="s">
        <v>2999</v>
      </c>
      <c r="I27" s="3" t="s">
        <v>16</v>
      </c>
      <c r="J27" s="3" t="s">
        <v>17</v>
      </c>
    </row>
    <row r="28" spans="1:11">
      <c r="A28" s="3" t="s">
        <v>2949</v>
      </c>
      <c r="B28" s="3" t="s">
        <v>3000</v>
      </c>
      <c r="C28" s="3" t="s">
        <v>3001</v>
      </c>
      <c r="J28" s="3" t="s">
        <v>362</v>
      </c>
    </row>
    <row r="29" spans="1:11">
      <c r="A29" s="3" t="s">
        <v>2949</v>
      </c>
      <c r="B29" s="3" t="s">
        <v>3002</v>
      </c>
      <c r="C29" s="3" t="s">
        <v>3003</v>
      </c>
      <c r="J29" s="3" t="s">
        <v>144</v>
      </c>
    </row>
    <row r="30" spans="1:11">
      <c r="A30" s="3" t="s">
        <v>2949</v>
      </c>
      <c r="B30" s="3" t="s">
        <v>3004</v>
      </c>
      <c r="C30" s="3" t="s">
        <v>3005</v>
      </c>
      <c r="I30" s="3" t="s">
        <v>16</v>
      </c>
      <c r="J30" s="3" t="s">
        <v>17</v>
      </c>
    </row>
    <row r="31" spans="1:11">
      <c r="A31" s="3" t="s">
        <v>2949</v>
      </c>
      <c r="B31" s="3" t="s">
        <v>3006</v>
      </c>
      <c r="C31" s="3" t="s">
        <v>3007</v>
      </c>
      <c r="I31" s="3" t="s">
        <v>16</v>
      </c>
      <c r="J31" s="3" t="s">
        <v>17</v>
      </c>
    </row>
    <row r="32" spans="1:11">
      <c r="A32" s="3" t="s">
        <v>2949</v>
      </c>
      <c r="B32" s="3" t="s">
        <v>3008</v>
      </c>
      <c r="C32" s="3" t="s">
        <v>3009</v>
      </c>
      <c r="I32" s="3" t="s">
        <v>16</v>
      </c>
      <c r="J32" s="3" t="s">
        <v>17</v>
      </c>
    </row>
    <row r="33" spans="1:10">
      <c r="A33" s="3" t="s">
        <v>2949</v>
      </c>
      <c r="B33" s="3" t="s">
        <v>3010</v>
      </c>
      <c r="C33" s="3" t="s">
        <v>3011</v>
      </c>
      <c r="J33" s="3" t="s">
        <v>17</v>
      </c>
    </row>
    <row r="34" spans="1:10">
      <c r="A34" s="3" t="s">
        <v>2949</v>
      </c>
      <c r="B34" s="3" t="s">
        <v>3012</v>
      </c>
      <c r="C34" s="3" t="s">
        <v>3013</v>
      </c>
      <c r="I34" s="3" t="s">
        <v>16</v>
      </c>
      <c r="J34" s="3" t="s">
        <v>17</v>
      </c>
    </row>
    <row r="35" spans="1:10">
      <c r="A35" s="3" t="s">
        <v>2949</v>
      </c>
      <c r="B35" s="3" t="s">
        <v>3014</v>
      </c>
      <c r="C35" s="3" t="s">
        <v>3015</v>
      </c>
      <c r="I35" s="3" t="s">
        <v>16</v>
      </c>
      <c r="J35" s="3" t="s">
        <v>17</v>
      </c>
    </row>
    <row r="36" spans="1:10">
      <c r="A36" s="3" t="s">
        <v>2949</v>
      </c>
      <c r="B36" s="3" t="s">
        <v>3016</v>
      </c>
      <c r="C36" s="3" t="s">
        <v>3017</v>
      </c>
      <c r="G36" s="3">
        <v>0</v>
      </c>
      <c r="H36" s="3">
        <v>4.0620000000000002E-6</v>
      </c>
      <c r="I36" s="3" t="s">
        <v>16</v>
      </c>
      <c r="J36" s="3" t="s">
        <v>144</v>
      </c>
    </row>
    <row r="37" spans="1:10">
      <c r="A37" s="3" t="s">
        <v>2949</v>
      </c>
      <c r="B37" s="3" t="s">
        <v>3018</v>
      </c>
      <c r="C37" s="3" t="s">
        <v>3019</v>
      </c>
      <c r="G37" s="3">
        <v>1.7949999999999999E-5</v>
      </c>
      <c r="H37" s="3">
        <v>8.1370000000000002E-6</v>
      </c>
      <c r="J37" s="3" t="s">
        <v>144</v>
      </c>
    </row>
    <row r="38" spans="1:10">
      <c r="A38" s="3" t="s">
        <v>2949</v>
      </c>
      <c r="B38" s="3" t="s">
        <v>3020</v>
      </c>
      <c r="C38" s="3" t="s">
        <v>3021</v>
      </c>
      <c r="G38" s="3">
        <v>8.9509999999999995E-6</v>
      </c>
      <c r="H38" s="3">
        <v>4.0609999999999997E-6</v>
      </c>
      <c r="I38" s="3" t="s">
        <v>16</v>
      </c>
      <c r="J38" s="3" t="s">
        <v>17</v>
      </c>
    </row>
    <row r="39" spans="1:10">
      <c r="A39" s="3" t="s">
        <v>2949</v>
      </c>
      <c r="B39" s="3" t="s">
        <v>3022</v>
      </c>
      <c r="C39" s="3" t="s">
        <v>3023</v>
      </c>
      <c r="I39" s="3" t="s">
        <v>16</v>
      </c>
      <c r="J39" s="3" t="s">
        <v>144</v>
      </c>
    </row>
    <row r="40" spans="1:10">
      <c r="A40" s="3" t="s">
        <v>2949</v>
      </c>
      <c r="B40" s="3" t="s">
        <v>3024</v>
      </c>
      <c r="C40" s="3" t="s">
        <v>3025</v>
      </c>
      <c r="G40" s="3">
        <v>6.6660000000000002E-5</v>
      </c>
      <c r="H40" s="3">
        <v>3.2299999999999999E-5</v>
      </c>
      <c r="I40" s="3" t="s">
        <v>16</v>
      </c>
      <c r="J40" s="3" t="s">
        <v>17</v>
      </c>
    </row>
    <row r="41" spans="1:10">
      <c r="A41" s="3" t="s">
        <v>2949</v>
      </c>
      <c r="B41" s="3" t="s">
        <v>3026</v>
      </c>
      <c r="C41" s="3" t="s">
        <v>3027</v>
      </c>
      <c r="I41" s="3" t="s">
        <v>16</v>
      </c>
      <c r="J41" s="3" t="s">
        <v>17</v>
      </c>
    </row>
    <row r="42" spans="1:10">
      <c r="A42" s="3" t="s">
        <v>2949</v>
      </c>
      <c r="B42" s="3" t="s">
        <v>3028</v>
      </c>
      <c r="C42" s="3" t="s">
        <v>3029</v>
      </c>
      <c r="G42" s="3">
        <v>1.5780000000000001E-5</v>
      </c>
      <c r="H42" s="3">
        <v>1.082E-5</v>
      </c>
      <c r="I42" s="3" t="s">
        <v>16</v>
      </c>
      <c r="J42" s="3" t="s">
        <v>144</v>
      </c>
    </row>
    <row r="43" spans="1:10">
      <c r="A43" s="3" t="s">
        <v>2949</v>
      </c>
      <c r="B43" s="3" t="s">
        <v>3030</v>
      </c>
      <c r="C43" s="3" t="s">
        <v>3031</v>
      </c>
      <c r="J43" s="3" t="s">
        <v>17</v>
      </c>
    </row>
    <row r="44" spans="1:10">
      <c r="A44" s="3" t="s">
        <v>2949</v>
      </c>
      <c r="B44" s="3" t="s">
        <v>3032</v>
      </c>
      <c r="C44" s="3" t="s">
        <v>3033</v>
      </c>
      <c r="I44" s="3" t="s">
        <v>16</v>
      </c>
      <c r="J44" s="3" t="s">
        <v>17</v>
      </c>
    </row>
    <row r="45" spans="1:10">
      <c r="A45" s="3" t="s">
        <v>2949</v>
      </c>
      <c r="B45" s="3" t="s">
        <v>3034</v>
      </c>
      <c r="C45" s="3" t="s">
        <v>3035</v>
      </c>
      <c r="I45" s="3" t="s">
        <v>16</v>
      </c>
      <c r="J45" s="3" t="s">
        <v>17</v>
      </c>
    </row>
    <row r="46" spans="1:10">
      <c r="A46" s="3" t="s">
        <v>2949</v>
      </c>
      <c r="B46" s="3" t="s">
        <v>3036</v>
      </c>
      <c r="C46" s="3" t="s">
        <v>3037</v>
      </c>
      <c r="I46" s="3" t="s">
        <v>16</v>
      </c>
      <c r="J46" s="3" t="s">
        <v>144</v>
      </c>
    </row>
    <row r="47" spans="1:10">
      <c r="A47" s="3" t="s">
        <v>2949</v>
      </c>
      <c r="B47" s="3" t="s">
        <v>3038</v>
      </c>
      <c r="C47" s="3" t="s">
        <v>3039</v>
      </c>
      <c r="J47" s="3" t="s">
        <v>17</v>
      </c>
    </row>
    <row r="48" spans="1:10">
      <c r="A48" s="3" t="s">
        <v>2949</v>
      </c>
      <c r="B48" s="3" t="s">
        <v>3040</v>
      </c>
      <c r="C48" s="3" t="s">
        <v>3041</v>
      </c>
      <c r="G48" s="3">
        <v>1.7900000000000001E-5</v>
      </c>
      <c r="H48" s="3">
        <v>8.1219999999999995E-6</v>
      </c>
      <c r="I48" s="3" t="s">
        <v>16</v>
      </c>
      <c r="J48" s="3" t="s">
        <v>17</v>
      </c>
    </row>
    <row r="49" spans="1:11">
      <c r="A49" s="3" t="s">
        <v>2949</v>
      </c>
      <c r="B49" s="3" t="s">
        <v>3042</v>
      </c>
      <c r="C49" s="3" t="s">
        <v>3043</v>
      </c>
      <c r="J49" s="3" t="s">
        <v>144</v>
      </c>
    </row>
    <row r="50" spans="1:11">
      <c r="A50" s="3" t="s">
        <v>2949</v>
      </c>
      <c r="B50" s="3" t="s">
        <v>3044</v>
      </c>
      <c r="C50" s="3" t="s">
        <v>3045</v>
      </c>
      <c r="G50" s="3">
        <v>8.9600000000000006E-6</v>
      </c>
      <c r="H50" s="3">
        <v>8.1259999999999998E-6</v>
      </c>
      <c r="I50" s="3" t="s">
        <v>16</v>
      </c>
    </row>
    <row r="51" spans="1:11">
      <c r="A51" s="3" t="s">
        <v>2949</v>
      </c>
      <c r="B51" s="3" t="s">
        <v>3046</v>
      </c>
      <c r="C51" s="3" t="s">
        <v>3047</v>
      </c>
      <c r="I51" s="3" t="s">
        <v>16</v>
      </c>
    </row>
    <row r="52" spans="1:11">
      <c r="A52" s="3" t="s">
        <v>2949</v>
      </c>
      <c r="B52" s="3" t="s">
        <v>3048</v>
      </c>
      <c r="C52" s="3" t="s">
        <v>3049</v>
      </c>
      <c r="I52" s="3" t="s">
        <v>16</v>
      </c>
    </row>
    <row r="53" spans="1:11">
      <c r="A53" s="3" t="s">
        <v>2949</v>
      </c>
      <c r="B53" s="3" t="s">
        <v>3050</v>
      </c>
      <c r="C53" s="3" t="s">
        <v>3051</v>
      </c>
      <c r="I53" s="3" t="s">
        <v>16</v>
      </c>
    </row>
    <row r="54" spans="1:11">
      <c r="A54" s="3" t="s">
        <v>2949</v>
      </c>
      <c r="B54" s="3" t="s">
        <v>3052</v>
      </c>
      <c r="C54" s="3" t="s">
        <v>3053</v>
      </c>
      <c r="I54" s="3" t="s">
        <v>16</v>
      </c>
    </row>
    <row r="55" spans="1:11">
      <c r="A55" s="3" t="s">
        <v>2949</v>
      </c>
      <c r="B55" s="3" t="s">
        <v>3054</v>
      </c>
      <c r="C55" s="3" t="s">
        <v>3055</v>
      </c>
      <c r="G55" s="3">
        <v>8.9819999999999997E-6</v>
      </c>
      <c r="H55" s="3">
        <v>4.07E-6</v>
      </c>
      <c r="I55" s="3" t="s">
        <v>16</v>
      </c>
    </row>
    <row r="56" spans="1:11">
      <c r="A56" s="3" t="s">
        <v>2949</v>
      </c>
      <c r="B56" s="3" t="s">
        <v>3056</v>
      </c>
      <c r="C56" s="3" t="s">
        <v>3057</v>
      </c>
      <c r="I56" s="3" t="s">
        <v>16</v>
      </c>
    </row>
    <row r="57" spans="1:11">
      <c r="A57" s="3" t="s">
        <v>2949</v>
      </c>
      <c r="B57" s="3" t="s">
        <v>3058</v>
      </c>
      <c r="C57" s="3" t="s">
        <v>3059</v>
      </c>
      <c r="I57" s="3" t="s">
        <v>16</v>
      </c>
    </row>
    <row r="58" spans="1:11">
      <c r="A58" s="3" t="s">
        <v>2949</v>
      </c>
      <c r="B58" s="3" t="s">
        <v>3060</v>
      </c>
      <c r="C58" s="3" t="s">
        <v>3061</v>
      </c>
      <c r="I58" s="3" t="s">
        <v>16</v>
      </c>
    </row>
    <row r="59" spans="1:11">
      <c r="A59" s="3" t="s">
        <v>2949</v>
      </c>
      <c r="B59" s="3" t="s">
        <v>3062</v>
      </c>
      <c r="C59" s="3" t="s">
        <v>3063</v>
      </c>
      <c r="I59" s="3" t="s">
        <v>16</v>
      </c>
    </row>
    <row r="60" spans="1:11">
      <c r="A60" s="3" t="s">
        <v>2949</v>
      </c>
      <c r="B60" s="3" t="s">
        <v>3064</v>
      </c>
      <c r="C60" s="3" t="s">
        <v>3065</v>
      </c>
      <c r="G60" s="3">
        <v>0</v>
      </c>
      <c r="H60" s="3">
        <v>3.2299999999999999E-5</v>
      </c>
      <c r="I60" s="3" t="s">
        <v>16</v>
      </c>
    </row>
    <row r="61" spans="1:11">
      <c r="A61" s="3" t="s">
        <v>2949</v>
      </c>
      <c r="B61" s="3" t="s">
        <v>3066</v>
      </c>
      <c r="C61" s="3" t="s">
        <v>3067</v>
      </c>
      <c r="I61" s="3" t="s">
        <v>16</v>
      </c>
      <c r="J61" s="3" t="s">
        <v>1123</v>
      </c>
      <c r="K61" s="3" t="s">
        <v>144</v>
      </c>
    </row>
    <row r="62" spans="1:11">
      <c r="A62" s="3" t="s">
        <v>2949</v>
      </c>
      <c r="B62" s="3" t="s">
        <v>3068</v>
      </c>
      <c r="C62" s="3" t="s">
        <v>3069</v>
      </c>
      <c r="I62" s="3" t="s">
        <v>16</v>
      </c>
    </row>
    <row r="63" spans="1:11">
      <c r="A63" s="3" t="s">
        <v>2949</v>
      </c>
      <c r="B63" s="3" t="s">
        <v>3070</v>
      </c>
      <c r="C63" s="3" t="s">
        <v>3071</v>
      </c>
      <c r="I63" s="3" t="s">
        <v>16</v>
      </c>
    </row>
    <row r="64" spans="1:11">
      <c r="A64" s="3" t="s">
        <v>2949</v>
      </c>
      <c r="B64" s="3" t="s">
        <v>3072</v>
      </c>
      <c r="C64" s="3" t="s">
        <v>3073</v>
      </c>
      <c r="I64" s="3" t="s">
        <v>16</v>
      </c>
    </row>
    <row r="65" spans="1:9">
      <c r="A65" s="3" t="s">
        <v>2949</v>
      </c>
      <c r="B65" s="3" t="s">
        <v>3074</v>
      </c>
      <c r="C65" s="3" t="s">
        <v>3075</v>
      </c>
      <c r="I65" s="3" t="s">
        <v>16</v>
      </c>
    </row>
    <row r="66" spans="1:9">
      <c r="A66" s="3" t="s">
        <v>2949</v>
      </c>
      <c r="B66" s="3" t="s">
        <v>3010</v>
      </c>
      <c r="C66" s="3" t="s">
        <v>3076</v>
      </c>
      <c r="I66" s="3" t="s">
        <v>16</v>
      </c>
    </row>
    <row r="67" spans="1:9">
      <c r="A67" s="3" t="s">
        <v>2949</v>
      </c>
      <c r="B67" s="3" t="s">
        <v>3077</v>
      </c>
      <c r="C67" s="3" t="s">
        <v>3078</v>
      </c>
      <c r="I67" s="3" t="s">
        <v>16</v>
      </c>
    </row>
    <row r="68" spans="1:9">
      <c r="A68" s="3" t="s">
        <v>2949</v>
      </c>
      <c r="B68" s="3" t="s">
        <v>3079</v>
      </c>
      <c r="C68" s="3" t="s">
        <v>3080</v>
      </c>
      <c r="I68" s="3" t="s">
        <v>16</v>
      </c>
    </row>
    <row r="69" spans="1:9">
      <c r="A69" s="3" t="s">
        <v>2949</v>
      </c>
      <c r="B69" s="3" t="s">
        <v>3081</v>
      </c>
      <c r="C69" s="3" t="s">
        <v>3082</v>
      </c>
      <c r="I69" s="3" t="s">
        <v>16</v>
      </c>
    </row>
    <row r="70" spans="1:9">
      <c r="A70" s="3" t="s">
        <v>2949</v>
      </c>
      <c r="B70" s="3" t="s">
        <v>3083</v>
      </c>
      <c r="C70" s="3" t="s">
        <v>3084</v>
      </c>
      <c r="I70" s="3" t="s">
        <v>16</v>
      </c>
    </row>
    <row r="71" spans="1:9">
      <c r="A71" s="3" t="s">
        <v>2949</v>
      </c>
      <c r="B71" s="3" t="s">
        <v>3085</v>
      </c>
      <c r="C71" s="3" t="s">
        <v>3086</v>
      </c>
      <c r="G71" s="3">
        <v>2.6849999999999999E-5</v>
      </c>
      <c r="H71" s="3">
        <v>1.218E-5</v>
      </c>
      <c r="I71" s="3" t="s">
        <v>16</v>
      </c>
    </row>
    <row r="72" spans="1:9">
      <c r="A72" s="3" t="s">
        <v>2949</v>
      </c>
      <c r="B72" s="3" t="s">
        <v>3085</v>
      </c>
      <c r="C72" s="3" t="s">
        <v>3087</v>
      </c>
      <c r="I72" s="3" t="s">
        <v>16</v>
      </c>
    </row>
    <row r="73" spans="1:9">
      <c r="A73" s="3" t="s">
        <v>2949</v>
      </c>
      <c r="B73" s="3" t="s">
        <v>3088</v>
      </c>
      <c r="C73" s="3" t="s">
        <v>3089</v>
      </c>
      <c r="I73" s="3" t="s">
        <v>16</v>
      </c>
    </row>
    <row r="74" spans="1:9">
      <c r="A74" s="3" t="s">
        <v>2949</v>
      </c>
      <c r="B74" s="3" t="s">
        <v>3090</v>
      </c>
      <c r="C74" s="3" t="s">
        <v>3091</v>
      </c>
      <c r="I74" s="3" t="s">
        <v>16</v>
      </c>
    </row>
    <row r="75" spans="1:9">
      <c r="A75" s="3" t="s">
        <v>2949</v>
      </c>
      <c r="B75" s="3" t="s">
        <v>3092</v>
      </c>
      <c r="C75" s="3" t="s">
        <v>3093</v>
      </c>
      <c r="I75" s="3" t="s">
        <v>16</v>
      </c>
    </row>
    <row r="76" spans="1:9">
      <c r="A76" s="3" t="s">
        <v>2949</v>
      </c>
      <c r="B76" s="3" t="s">
        <v>3094</v>
      </c>
      <c r="C76" s="3" t="s">
        <v>3095</v>
      </c>
      <c r="I76" s="3" t="s">
        <v>16</v>
      </c>
    </row>
    <row r="77" spans="1:9">
      <c r="A77" s="3" t="s">
        <v>2949</v>
      </c>
      <c r="B77" s="3" t="s">
        <v>3096</v>
      </c>
      <c r="C77" s="3" t="s">
        <v>3097</v>
      </c>
      <c r="I77" s="3" t="s">
        <v>16</v>
      </c>
    </row>
    <row r="78" spans="1:9">
      <c r="A78" s="3" t="s">
        <v>2949</v>
      </c>
      <c r="B78" s="3" t="s">
        <v>3098</v>
      </c>
      <c r="C78" s="3" t="s">
        <v>3099</v>
      </c>
      <c r="I78" s="3" t="s">
        <v>16</v>
      </c>
    </row>
    <row r="79" spans="1:9">
      <c r="A79" s="3" t="s">
        <v>2949</v>
      </c>
      <c r="B79" s="3" t="s">
        <v>3100</v>
      </c>
      <c r="C79" s="3" t="s">
        <v>3101</v>
      </c>
      <c r="I79" s="3" t="s">
        <v>16</v>
      </c>
    </row>
    <row r="80" spans="1:9">
      <c r="A80" s="3" t="s">
        <v>2949</v>
      </c>
      <c r="B80" s="3" t="s">
        <v>3102</v>
      </c>
      <c r="C80" s="3" t="s">
        <v>3103</v>
      </c>
      <c r="I80" s="3" t="s">
        <v>16</v>
      </c>
    </row>
    <row r="81" spans="1:12">
      <c r="A81" s="3" t="s">
        <v>2949</v>
      </c>
      <c r="B81" s="3" t="s">
        <v>3104</v>
      </c>
      <c r="C81" s="3" t="s">
        <v>3105</v>
      </c>
      <c r="I81" s="3" t="s">
        <v>16</v>
      </c>
    </row>
    <row r="82" spans="1:12">
      <c r="A82" s="3" t="s">
        <v>2949</v>
      </c>
      <c r="B82" s="3" t="s">
        <v>3106</v>
      </c>
      <c r="C82" s="3" t="s">
        <v>3107</v>
      </c>
      <c r="I82" s="3" t="s">
        <v>16</v>
      </c>
    </row>
    <row r="83" spans="1:12">
      <c r="A83" s="3" t="s">
        <v>2949</v>
      </c>
      <c r="B83" s="3" t="s">
        <v>3108</v>
      </c>
      <c r="C83" s="3" t="s">
        <v>3109</v>
      </c>
      <c r="G83" s="3">
        <v>8.9740000000000008E-6</v>
      </c>
      <c r="H83" s="3">
        <v>4.065E-6</v>
      </c>
      <c r="I83" s="3" t="s">
        <v>16</v>
      </c>
    </row>
    <row r="84" spans="1:12">
      <c r="A84" s="3" t="s">
        <v>2949</v>
      </c>
      <c r="B84" s="3" t="s">
        <v>39</v>
      </c>
      <c r="C84" s="3" t="s">
        <v>3110</v>
      </c>
      <c r="I84" s="3" t="s">
        <v>16</v>
      </c>
    </row>
    <row r="85" spans="1:12">
      <c r="A85" s="3" t="s">
        <v>2949</v>
      </c>
      <c r="B85" s="3" t="s">
        <v>3111</v>
      </c>
      <c r="C85" s="3" t="s">
        <v>3112</v>
      </c>
      <c r="I85" s="3" t="s">
        <v>16</v>
      </c>
    </row>
    <row r="86" spans="1:12">
      <c r="A86" s="3" t="s">
        <v>2949</v>
      </c>
      <c r="B86" s="3" t="s">
        <v>3113</v>
      </c>
      <c r="C86" s="3" t="s">
        <v>3114</v>
      </c>
      <c r="F86" s="4"/>
      <c r="G86" s="3">
        <v>9.0329999999999997E-6</v>
      </c>
      <c r="H86" s="3">
        <v>4.0929999999999996E-6</v>
      </c>
      <c r="L86" s="3" t="s">
        <v>25</v>
      </c>
    </row>
    <row r="87" spans="1:12">
      <c r="A87" s="3" t="s">
        <v>2949</v>
      </c>
      <c r="B87" s="3" t="s">
        <v>3115</v>
      </c>
      <c r="C87" s="3" t="s">
        <v>3116</v>
      </c>
      <c r="G87" s="3">
        <v>0</v>
      </c>
      <c r="H87" s="3">
        <v>4.0609999999999997E-6</v>
      </c>
      <c r="L87" s="3" t="s">
        <v>25</v>
      </c>
    </row>
    <row r="88" spans="1:12">
      <c r="A88" s="3" t="s">
        <v>2949</v>
      </c>
      <c r="B88" s="3" t="s">
        <v>3117</v>
      </c>
      <c r="C88" s="3" t="s">
        <v>1672</v>
      </c>
      <c r="G88" s="3">
        <v>8.952E-6</v>
      </c>
      <c r="H88" s="3">
        <v>4.0609999999999997E-6</v>
      </c>
      <c r="L88" s="3" t="s">
        <v>25</v>
      </c>
    </row>
    <row r="89" spans="1:12">
      <c r="A89" s="3" t="s">
        <v>2949</v>
      </c>
      <c r="B89" s="3" t="s">
        <v>3118</v>
      </c>
      <c r="C89" s="3" t="s">
        <v>3119</v>
      </c>
      <c r="G89" s="3">
        <v>0</v>
      </c>
      <c r="H89" s="3">
        <v>4.0609999999999997E-6</v>
      </c>
      <c r="L89" s="3" t="s">
        <v>25</v>
      </c>
    </row>
    <row r="90" spans="1:12">
      <c r="A90" s="3" t="s">
        <v>2949</v>
      </c>
      <c r="B90" s="3" t="s">
        <v>3120</v>
      </c>
      <c r="C90" s="3" t="s">
        <v>3121</v>
      </c>
      <c r="G90" s="3">
        <v>0</v>
      </c>
      <c r="H90" s="3">
        <v>4.0620000000000002E-6</v>
      </c>
      <c r="L90" s="3" t="s">
        <v>25</v>
      </c>
    </row>
    <row r="91" spans="1:12">
      <c r="A91" s="3" t="s">
        <v>2949</v>
      </c>
      <c r="B91" s="3" t="s">
        <v>3122</v>
      </c>
      <c r="C91" s="3" t="s">
        <v>3123</v>
      </c>
      <c r="G91" s="3">
        <v>0</v>
      </c>
      <c r="H91" s="3">
        <v>4.065E-6</v>
      </c>
      <c r="L91" s="3" t="s">
        <v>25</v>
      </c>
    </row>
    <row r="92" spans="1:12">
      <c r="A92" s="3" t="s">
        <v>2949</v>
      </c>
      <c r="B92" s="3" t="s">
        <v>3124</v>
      </c>
      <c r="C92" s="3" t="s">
        <v>3125</v>
      </c>
      <c r="G92" s="3">
        <v>6.6669999999999997E-5</v>
      </c>
      <c r="H92" s="3">
        <v>3.2289999999999997E-5</v>
      </c>
      <c r="L92" s="3" t="s">
        <v>25</v>
      </c>
    </row>
    <row r="93" spans="1:12">
      <c r="A93" s="3" t="s">
        <v>2949</v>
      </c>
      <c r="B93" s="3" t="s">
        <v>3126</v>
      </c>
      <c r="C93" s="3" t="s">
        <v>3127</v>
      </c>
      <c r="G93" s="3">
        <v>0</v>
      </c>
      <c r="H93" s="3">
        <v>3.2310000000000001E-5</v>
      </c>
      <c r="L93" s="3" t="s">
        <v>25</v>
      </c>
    </row>
    <row r="94" spans="1:12">
      <c r="A94" s="3" t="s">
        <v>2949</v>
      </c>
      <c r="B94" s="3" t="s">
        <v>39</v>
      </c>
      <c r="C94" s="3" t="s">
        <v>3128</v>
      </c>
      <c r="G94" s="3">
        <v>6.6680000000000005E-5</v>
      </c>
      <c r="H94" s="3">
        <v>3.2299999999999999E-5</v>
      </c>
      <c r="L94" s="3" t="s">
        <v>116</v>
      </c>
    </row>
    <row r="98" spans="3:16">
      <c r="C98" s="6" t="s">
        <v>127</v>
      </c>
      <c r="E98" s="3">
        <f>SUM(E2:E97)</f>
        <v>33</v>
      </c>
      <c r="F98" s="3">
        <f t="shared" ref="F98:H98" si="1">SUM(F2:F97)</f>
        <v>1.1677282377919322E-3</v>
      </c>
      <c r="G98" s="3">
        <f t="shared" si="1"/>
        <v>6.16192E-4</v>
      </c>
      <c r="H98" s="3">
        <f t="shared" si="1"/>
        <v>7.2311700000000001E-4</v>
      </c>
      <c r="M98" s="7" t="s">
        <v>128</v>
      </c>
      <c r="O98" s="6" t="s">
        <v>129</v>
      </c>
      <c r="P98" s="6" t="s">
        <v>130</v>
      </c>
    </row>
    <row r="99" spans="3:16">
      <c r="M99" s="8"/>
      <c r="O99" s="3">
        <v>126724</v>
      </c>
      <c r="P99" s="3">
        <v>277244</v>
      </c>
    </row>
    <row r="100" spans="3:16">
      <c r="O100" s="3">
        <f>O99*G98</f>
        <v>78.086315008</v>
      </c>
      <c r="P100" s="3">
        <f>P99*H98</f>
        <v>200.479849548</v>
      </c>
    </row>
    <row r="101" spans="3:16">
      <c r="F101" s="3">
        <v>1.167728E-3</v>
      </c>
      <c r="G101" s="3">
        <v>8.0394199999999998E-4</v>
      </c>
      <c r="H101" s="3">
        <v>1.6395369999999999E-3</v>
      </c>
      <c r="J101" s="3">
        <f>F101*F101*100000</f>
        <v>0.13635886819840001</v>
      </c>
      <c r="K101" s="3">
        <f t="shared" ref="K101:L101" si="2">G101*G101*100000</f>
        <v>6.4632273936400003E-2</v>
      </c>
      <c r="L101" s="3">
        <f t="shared" si="2"/>
        <v>0.26880815743689995</v>
      </c>
      <c r="O101" s="6" t="s">
        <v>131</v>
      </c>
    </row>
    <row r="102" spans="3:16">
      <c r="K102" s="47"/>
      <c r="O102" s="3" t="s">
        <v>132</v>
      </c>
    </row>
    <row r="103" spans="3:16">
      <c r="F103" s="3">
        <v>6.1551100000000001E-4</v>
      </c>
      <c r="G103" s="3">
        <v>4.86565E-4</v>
      </c>
      <c r="H103" s="3">
        <v>7.6812699999999996E-4</v>
      </c>
      <c r="J103" s="3">
        <f>F103*F103*100000</f>
        <v>3.78853791121E-2</v>
      </c>
      <c r="K103" s="3">
        <f>G103*G103*100000</f>
        <v>2.36745499225E-2</v>
      </c>
      <c r="L103" s="3">
        <f>H103*H103*100000</f>
        <v>5.9001908812899989E-2</v>
      </c>
      <c r="O103" s="3">
        <v>28260</v>
      </c>
    </row>
    <row r="104" spans="3:16">
      <c r="K104" s="47"/>
      <c r="O104" s="3">
        <v>33</v>
      </c>
    </row>
    <row r="105" spans="3:16">
      <c r="F105" s="3">
        <v>7.2138599999999997E-4</v>
      </c>
      <c r="G105" s="3">
        <v>6.2489700000000002E-4</v>
      </c>
      <c r="H105" s="3">
        <v>8.2854700000000001E-4</v>
      </c>
      <c r="J105" s="3">
        <f>F105*F105*100000</f>
        <v>5.2039776099599998E-2</v>
      </c>
      <c r="K105" s="3">
        <f t="shared" ref="K105:L105" si="3">G105*G105*100000</f>
        <v>3.9049626060900004E-2</v>
      </c>
      <c r="L105" s="3">
        <f t="shared" si="3"/>
        <v>6.8649013120899993E-2</v>
      </c>
    </row>
    <row r="250" spans="6:8">
      <c r="F250" s="4">
        <f>SUM(F1:F249)</f>
        <v>4.8400814755838644E-3</v>
      </c>
      <c r="G250" s="4">
        <f t="shared" ref="G250:H250" si="4">SUM(G1:G249)</f>
        <v>3.1477879999999999E-3</v>
      </c>
      <c r="H250" s="4">
        <f t="shared" si="4"/>
        <v>4.6824450000000004E-3</v>
      </c>
    </row>
    <row r="251" spans="6:8">
      <c r="F251" s="3">
        <f>F250*F250</f>
        <v>2.3426388690290077E-5</v>
      </c>
      <c r="G251" s="3">
        <f>G250*G250</f>
        <v>9.908569292943999E-6</v>
      </c>
      <c r="H251" s="3">
        <f>H250*H250</f>
        <v>2.1925291178025004E-5</v>
      </c>
    </row>
  </sheetData>
  <phoneticPr fontId="4" type="noConversion"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6B17-BA29-7D4F-9249-375F6216604D}">
  <dimension ref="A1:L58"/>
  <sheetViews>
    <sheetView topLeftCell="A28" workbookViewId="0">
      <selection activeCell="H53" sqref="H53:J57"/>
    </sheetView>
  </sheetViews>
  <sheetFormatPr baseColWidth="10" defaultColWidth="10.83203125" defaultRowHeight="15"/>
  <cols>
    <col min="1" max="1" width="18.33203125" style="23" customWidth="1"/>
    <col min="2" max="2" width="14.83203125" style="23" customWidth="1"/>
    <col min="3" max="3" width="11.83203125" style="23" customWidth="1"/>
    <col min="4" max="4" width="12.6640625" style="23" bestFit="1" customWidth="1"/>
    <col min="5" max="6" width="12" style="23" bestFit="1" customWidth="1"/>
    <col min="7" max="16384" width="10.83203125" style="23"/>
  </cols>
  <sheetData>
    <row r="1" spans="1:12" s="29" customFormat="1" ht="16">
      <c r="A1" s="31" t="s">
        <v>0</v>
      </c>
      <c r="B1" s="16" t="s">
        <v>770</v>
      </c>
      <c r="C1" s="16" t="s">
        <v>771</v>
      </c>
      <c r="D1" s="16" t="s">
        <v>772</v>
      </c>
      <c r="E1" s="16" t="s">
        <v>773</v>
      </c>
      <c r="F1" s="16" t="s">
        <v>774</v>
      </c>
      <c r="G1" s="16" t="s">
        <v>8</v>
      </c>
      <c r="H1" s="16" t="s">
        <v>9</v>
      </c>
      <c r="I1" s="16" t="s">
        <v>775</v>
      </c>
      <c r="J1" s="16" t="s">
        <v>10</v>
      </c>
      <c r="K1" s="32"/>
      <c r="L1" s="32"/>
    </row>
    <row r="2" spans="1:12">
      <c r="A2" s="20" t="s">
        <v>3129</v>
      </c>
      <c r="B2" s="20" t="s">
        <v>3130</v>
      </c>
      <c r="C2" s="20" t="s">
        <v>3131</v>
      </c>
      <c r="D2" s="21">
        <v>1.0615711252653927E-4</v>
      </c>
      <c r="E2" s="20">
        <v>1.5809999999999999E-5</v>
      </c>
      <c r="F2" s="20">
        <v>5.4169999999999998E-5</v>
      </c>
      <c r="G2" s="20" t="s">
        <v>16</v>
      </c>
      <c r="H2" s="20" t="s">
        <v>20</v>
      </c>
      <c r="I2" s="20" t="s">
        <v>657</v>
      </c>
      <c r="J2" s="20" t="s">
        <v>17</v>
      </c>
      <c r="K2" s="23">
        <v>2.9999999999999996</v>
      </c>
      <c r="L2" s="21">
        <f>K2/28260</f>
        <v>1.0615711252653927E-4</v>
      </c>
    </row>
    <row r="3" spans="1:12">
      <c r="A3" s="20" t="s">
        <v>3129</v>
      </c>
      <c r="B3" s="20" t="s">
        <v>3132</v>
      </c>
      <c r="C3" s="20" t="s">
        <v>3133</v>
      </c>
      <c r="D3" s="21">
        <v>7.0771408351026188E-5</v>
      </c>
      <c r="E3" s="20">
        <v>3.9629999999999998E-5</v>
      </c>
      <c r="F3" s="20">
        <v>3.6159999999999999E-5</v>
      </c>
      <c r="G3" s="20" t="s">
        <v>16</v>
      </c>
      <c r="H3" s="20" t="s">
        <v>657</v>
      </c>
      <c r="I3" s="20" t="s">
        <v>657</v>
      </c>
      <c r="J3" s="20" t="s">
        <v>17</v>
      </c>
      <c r="K3" s="23">
        <v>2</v>
      </c>
      <c r="L3" s="21">
        <f t="shared" ref="L3:L8" si="0">K3/28260</f>
        <v>7.0771408351026188E-5</v>
      </c>
    </row>
    <row r="4" spans="1:12">
      <c r="A4" s="20" t="s">
        <v>3129</v>
      </c>
      <c r="B4" s="20" t="s">
        <v>3134</v>
      </c>
      <c r="C4" s="20" t="s">
        <v>3135</v>
      </c>
      <c r="D4" s="21">
        <v>3.5385704175513094E-5</v>
      </c>
      <c r="E4" s="24" t="s">
        <v>779</v>
      </c>
      <c r="F4" s="24" t="s">
        <v>779</v>
      </c>
      <c r="G4" s="20" t="s">
        <v>16</v>
      </c>
      <c r="H4" s="20" t="s">
        <v>20</v>
      </c>
      <c r="I4" s="20" t="s">
        <v>673</v>
      </c>
      <c r="J4" s="20" t="s">
        <v>17</v>
      </c>
      <c r="K4" s="23">
        <v>1</v>
      </c>
      <c r="L4" s="21">
        <f t="shared" si="0"/>
        <v>3.5385704175513094E-5</v>
      </c>
    </row>
    <row r="5" spans="1:12">
      <c r="A5" s="20" t="s">
        <v>3129</v>
      </c>
      <c r="B5" s="20" t="s">
        <v>3136</v>
      </c>
      <c r="C5" s="20" t="s">
        <v>3137</v>
      </c>
      <c r="D5" s="21">
        <v>3.5385704175513094E-5</v>
      </c>
      <c r="E5" s="24" t="s">
        <v>779</v>
      </c>
      <c r="F5" s="24" t="s">
        <v>779</v>
      </c>
      <c r="G5" s="20" t="s">
        <v>20</v>
      </c>
      <c r="H5" s="20" t="s">
        <v>20</v>
      </c>
      <c r="I5" s="20" t="s">
        <v>673</v>
      </c>
      <c r="J5" s="20" t="s">
        <v>17</v>
      </c>
      <c r="K5" s="23">
        <v>1</v>
      </c>
      <c r="L5" s="21">
        <f t="shared" si="0"/>
        <v>3.5385704175513094E-5</v>
      </c>
    </row>
    <row r="6" spans="1:12">
      <c r="A6" s="20" t="s">
        <v>3129</v>
      </c>
      <c r="B6" s="20" t="s">
        <v>39</v>
      </c>
      <c r="C6" s="23" t="s">
        <v>3138</v>
      </c>
      <c r="D6" s="21">
        <v>3.5385704175513094E-5</v>
      </c>
      <c r="E6" s="20">
        <v>8.9760000000000001E-6</v>
      </c>
      <c r="F6" s="20">
        <v>4.0709999999999996E-6</v>
      </c>
      <c r="G6" s="20" t="s">
        <v>20</v>
      </c>
      <c r="H6" s="20" t="s">
        <v>20</v>
      </c>
      <c r="I6" s="20" t="s">
        <v>657</v>
      </c>
      <c r="J6" s="20" t="s">
        <v>3139</v>
      </c>
      <c r="K6" s="23">
        <v>1</v>
      </c>
      <c r="L6" s="21">
        <f t="shared" si="0"/>
        <v>3.5385704175513094E-5</v>
      </c>
    </row>
    <row r="7" spans="1:12">
      <c r="A7" s="20" t="s">
        <v>3129</v>
      </c>
      <c r="B7" s="20" t="s">
        <v>39</v>
      </c>
      <c r="C7" s="23" t="s">
        <v>3140</v>
      </c>
      <c r="D7" s="21">
        <v>3.5385704175513094E-5</v>
      </c>
      <c r="E7" s="24" t="s">
        <v>779</v>
      </c>
      <c r="F7" s="24" t="s">
        <v>779</v>
      </c>
      <c r="G7" s="20" t="s">
        <v>20</v>
      </c>
      <c r="H7" s="20" t="s">
        <v>20</v>
      </c>
      <c r="I7" s="20" t="s">
        <v>657</v>
      </c>
      <c r="J7" s="20" t="s">
        <v>3139</v>
      </c>
      <c r="K7" s="23">
        <v>1</v>
      </c>
      <c r="L7" s="21">
        <f t="shared" si="0"/>
        <v>3.5385704175513094E-5</v>
      </c>
    </row>
    <row r="8" spans="1:12">
      <c r="A8" s="20" t="s">
        <v>3129</v>
      </c>
      <c r="B8" s="20" t="s">
        <v>39</v>
      </c>
      <c r="C8" s="23" t="s">
        <v>3141</v>
      </c>
      <c r="D8" s="21">
        <v>3.5385704175513094E-5</v>
      </c>
      <c r="E8" s="24" t="s">
        <v>779</v>
      </c>
      <c r="F8" s="24" t="s">
        <v>779</v>
      </c>
      <c r="G8" s="20" t="s">
        <v>20</v>
      </c>
      <c r="H8" s="20" t="s">
        <v>20</v>
      </c>
      <c r="I8" s="20" t="s">
        <v>657</v>
      </c>
      <c r="J8" s="20" t="s">
        <v>3139</v>
      </c>
      <c r="K8" s="23">
        <v>1</v>
      </c>
      <c r="L8" s="21">
        <f t="shared" si="0"/>
        <v>3.5385704175513094E-5</v>
      </c>
    </row>
    <row r="9" spans="1:12">
      <c r="A9" s="20" t="s">
        <v>3129</v>
      </c>
      <c r="B9" s="20" t="s">
        <v>39</v>
      </c>
      <c r="C9" s="20" t="s">
        <v>3142</v>
      </c>
      <c r="D9" s="21">
        <v>3.5385704175513094E-5</v>
      </c>
      <c r="E9" s="20">
        <v>2.688E-5</v>
      </c>
      <c r="F9" s="20">
        <v>1.22E-5</v>
      </c>
      <c r="G9" s="20" t="s">
        <v>16</v>
      </c>
      <c r="H9" s="20" t="s">
        <v>657</v>
      </c>
      <c r="I9" s="20" t="s">
        <v>657</v>
      </c>
      <c r="J9" s="20" t="s">
        <v>17</v>
      </c>
      <c r="K9" s="23">
        <v>1</v>
      </c>
      <c r="L9" s="21">
        <f>K9/28260</f>
        <v>3.5385704175513094E-5</v>
      </c>
    </row>
    <row r="10" spans="1:12">
      <c r="A10" s="20" t="s">
        <v>3129</v>
      </c>
      <c r="B10" s="20" t="s">
        <v>3143</v>
      </c>
      <c r="C10" s="20" t="s">
        <v>3144</v>
      </c>
      <c r="D10" s="48">
        <f>0</f>
        <v>0</v>
      </c>
      <c r="E10" s="24" t="s">
        <v>779</v>
      </c>
      <c r="F10" s="24" t="s">
        <v>779</v>
      </c>
      <c r="G10" s="20" t="s">
        <v>20</v>
      </c>
      <c r="H10" s="20" t="s">
        <v>20</v>
      </c>
      <c r="I10" s="20" t="s">
        <v>673</v>
      </c>
      <c r="J10" s="20" t="s">
        <v>17</v>
      </c>
    </row>
    <row r="11" spans="1:12">
      <c r="A11" s="20" t="s">
        <v>3129</v>
      </c>
      <c r="B11" s="20" t="s">
        <v>3145</v>
      </c>
      <c r="C11" s="20" t="s">
        <v>3146</v>
      </c>
      <c r="D11" s="24" t="s">
        <v>779</v>
      </c>
      <c r="E11" s="20">
        <v>2.3709999999999999E-4</v>
      </c>
      <c r="F11" s="20">
        <v>1.083E-4</v>
      </c>
      <c r="G11" s="20" t="s">
        <v>20</v>
      </c>
      <c r="H11" s="20" t="s">
        <v>657</v>
      </c>
      <c r="I11" s="20" t="s">
        <v>657</v>
      </c>
      <c r="J11" s="20" t="s">
        <v>144</v>
      </c>
      <c r="K11" s="22"/>
      <c r="L11" s="22"/>
    </row>
    <row r="12" spans="1:12">
      <c r="A12" s="20" t="s">
        <v>3129</v>
      </c>
      <c r="B12" s="20" t="s">
        <v>3147</v>
      </c>
      <c r="C12" s="20" t="s">
        <v>3148</v>
      </c>
      <c r="D12" s="24" t="s">
        <v>779</v>
      </c>
      <c r="E12" s="24" t="s">
        <v>779</v>
      </c>
      <c r="F12" s="24" t="s">
        <v>779</v>
      </c>
      <c r="G12" s="20" t="s">
        <v>20</v>
      </c>
      <c r="H12" s="20" t="s">
        <v>657</v>
      </c>
      <c r="I12" s="20" t="s">
        <v>673</v>
      </c>
      <c r="J12" s="20" t="s">
        <v>144</v>
      </c>
    </row>
    <row r="13" spans="1:12">
      <c r="A13" s="20" t="s">
        <v>3129</v>
      </c>
      <c r="B13" s="20" t="s">
        <v>3149</v>
      </c>
      <c r="C13" s="20" t="s">
        <v>3150</v>
      </c>
      <c r="D13" s="24" t="s">
        <v>779</v>
      </c>
      <c r="E13" s="24" t="s">
        <v>779</v>
      </c>
      <c r="F13" s="24" t="s">
        <v>779</v>
      </c>
      <c r="G13" s="20" t="s">
        <v>16</v>
      </c>
      <c r="H13" s="20" t="s">
        <v>657</v>
      </c>
      <c r="I13" s="20" t="s">
        <v>673</v>
      </c>
      <c r="J13" s="20" t="s">
        <v>17</v>
      </c>
    </row>
    <row r="14" spans="1:12">
      <c r="A14" s="20" t="s">
        <v>3129</v>
      </c>
      <c r="B14" s="20" t="s">
        <v>3151</v>
      </c>
      <c r="C14" s="20" t="s">
        <v>3152</v>
      </c>
      <c r="D14" s="24" t="s">
        <v>779</v>
      </c>
      <c r="E14" s="20">
        <v>2.37E-5</v>
      </c>
      <c r="F14" s="20">
        <v>1.4440000000000001E-5</v>
      </c>
      <c r="G14" s="20" t="s">
        <v>20</v>
      </c>
      <c r="H14" s="20" t="s">
        <v>657</v>
      </c>
      <c r="I14" s="20" t="s">
        <v>657</v>
      </c>
      <c r="J14" s="20" t="s">
        <v>144</v>
      </c>
    </row>
    <row r="15" spans="1:12">
      <c r="A15" s="20" t="s">
        <v>3129</v>
      </c>
      <c r="B15" s="20" t="s">
        <v>3153</v>
      </c>
      <c r="C15" s="20" t="s">
        <v>3154</v>
      </c>
      <c r="D15" s="24" t="s">
        <v>779</v>
      </c>
      <c r="E15" s="24" t="s">
        <v>779</v>
      </c>
      <c r="F15" s="24" t="s">
        <v>779</v>
      </c>
      <c r="G15" s="20" t="s">
        <v>16</v>
      </c>
      <c r="H15" s="20" t="s">
        <v>657</v>
      </c>
      <c r="I15" s="20" t="s">
        <v>673</v>
      </c>
      <c r="J15" s="20" t="s">
        <v>17</v>
      </c>
    </row>
    <row r="16" spans="1:12">
      <c r="A16" s="20" t="s">
        <v>3129</v>
      </c>
      <c r="B16" s="20" t="s">
        <v>3155</v>
      </c>
      <c r="C16" s="20" t="s">
        <v>3156</v>
      </c>
      <c r="D16" s="24" t="s">
        <v>779</v>
      </c>
      <c r="E16" s="24" t="s">
        <v>779</v>
      </c>
      <c r="F16" s="24" t="s">
        <v>779</v>
      </c>
      <c r="G16" s="20" t="s">
        <v>16</v>
      </c>
      <c r="H16" s="20" t="s">
        <v>20</v>
      </c>
      <c r="I16" s="20" t="s">
        <v>673</v>
      </c>
      <c r="J16" s="20" t="s">
        <v>17</v>
      </c>
    </row>
    <row r="17" spans="1:10">
      <c r="A17" s="20" t="s">
        <v>3129</v>
      </c>
      <c r="B17" s="20" t="s">
        <v>3157</v>
      </c>
      <c r="C17" s="20" t="s">
        <v>3158</v>
      </c>
      <c r="D17" s="24" t="s">
        <v>779</v>
      </c>
      <c r="E17" s="20">
        <v>0</v>
      </c>
      <c r="F17" s="20">
        <v>4.0659999999999997E-6</v>
      </c>
      <c r="G17" s="20" t="s">
        <v>16</v>
      </c>
      <c r="H17" s="20" t="s">
        <v>20</v>
      </c>
      <c r="I17" s="20" t="s">
        <v>657</v>
      </c>
      <c r="J17" s="20" t="s">
        <v>17</v>
      </c>
    </row>
    <row r="18" spans="1:10">
      <c r="A18" s="20" t="s">
        <v>3129</v>
      </c>
      <c r="B18" s="20" t="s">
        <v>3159</v>
      </c>
      <c r="C18" s="20" t="s">
        <v>3160</v>
      </c>
      <c r="D18" s="24" t="s">
        <v>779</v>
      </c>
      <c r="E18" s="20">
        <v>6.3230000000000003E-5</v>
      </c>
      <c r="F18" s="20">
        <v>1.119E-4</v>
      </c>
      <c r="G18" s="20" t="s">
        <v>16</v>
      </c>
      <c r="H18" s="20" t="s">
        <v>20</v>
      </c>
      <c r="I18" s="20" t="s">
        <v>657</v>
      </c>
      <c r="J18" s="20" t="s">
        <v>17</v>
      </c>
    </row>
    <row r="19" spans="1:10">
      <c r="A19" s="20" t="s">
        <v>3129</v>
      </c>
      <c r="B19" s="20" t="s">
        <v>3161</v>
      </c>
      <c r="C19" s="20" t="s">
        <v>3162</v>
      </c>
      <c r="D19" s="24" t="s">
        <v>779</v>
      </c>
      <c r="E19" s="24" t="s">
        <v>779</v>
      </c>
      <c r="F19" s="24" t="s">
        <v>779</v>
      </c>
      <c r="G19" s="20" t="s">
        <v>16</v>
      </c>
      <c r="H19" s="20" t="s">
        <v>20</v>
      </c>
      <c r="I19" s="20" t="s">
        <v>673</v>
      </c>
      <c r="J19" s="20" t="s">
        <v>17</v>
      </c>
    </row>
    <row r="20" spans="1:10">
      <c r="A20" s="20" t="s">
        <v>3129</v>
      </c>
      <c r="B20" s="20" t="s">
        <v>3163</v>
      </c>
      <c r="C20" s="20" t="s">
        <v>3164</v>
      </c>
      <c r="D20" s="24" t="s">
        <v>779</v>
      </c>
      <c r="E20" s="24" t="s">
        <v>779</v>
      </c>
      <c r="F20" s="24" t="s">
        <v>779</v>
      </c>
      <c r="G20" s="20" t="s">
        <v>16</v>
      </c>
      <c r="H20" s="20" t="s">
        <v>20</v>
      </c>
      <c r="I20" s="20" t="s">
        <v>673</v>
      </c>
      <c r="J20" s="20" t="s">
        <v>17</v>
      </c>
    </row>
    <row r="21" spans="1:10">
      <c r="A21" s="20" t="s">
        <v>3129</v>
      </c>
      <c r="B21" s="20" t="s">
        <v>3165</v>
      </c>
      <c r="C21" s="20" t="s">
        <v>3166</v>
      </c>
      <c r="D21" s="24" t="s">
        <v>779</v>
      </c>
      <c r="E21" s="20">
        <v>7.9039999999999992E-6</v>
      </c>
      <c r="F21" s="20">
        <v>7.2219999999999996E-6</v>
      </c>
      <c r="G21" s="20" t="s">
        <v>16</v>
      </c>
      <c r="H21" s="20" t="s">
        <v>20</v>
      </c>
      <c r="I21" s="20" t="s">
        <v>657</v>
      </c>
      <c r="J21" s="20" t="s">
        <v>17</v>
      </c>
    </row>
    <row r="22" spans="1:10">
      <c r="A22" s="20" t="s">
        <v>3129</v>
      </c>
      <c r="B22" s="20" t="s">
        <v>3167</v>
      </c>
      <c r="C22" s="20" t="s">
        <v>3168</v>
      </c>
      <c r="D22" s="24" t="s">
        <v>779</v>
      </c>
      <c r="E22" s="24" t="s">
        <v>779</v>
      </c>
      <c r="F22" s="24" t="s">
        <v>779</v>
      </c>
      <c r="G22" s="20" t="s">
        <v>16</v>
      </c>
      <c r="H22" s="20" t="s">
        <v>20</v>
      </c>
      <c r="I22" s="20" t="s">
        <v>673</v>
      </c>
      <c r="J22" s="20" t="s">
        <v>17</v>
      </c>
    </row>
    <row r="23" spans="1:10">
      <c r="A23" s="20" t="s">
        <v>3129</v>
      </c>
      <c r="B23" s="20" t="s">
        <v>3169</v>
      </c>
      <c r="C23" s="20" t="s">
        <v>3170</v>
      </c>
      <c r="D23" s="24" t="s">
        <v>779</v>
      </c>
      <c r="E23" s="24" t="s">
        <v>779</v>
      </c>
      <c r="F23" s="24" t="s">
        <v>779</v>
      </c>
      <c r="G23" s="20" t="s">
        <v>16</v>
      </c>
      <c r="H23" s="20" t="s">
        <v>20</v>
      </c>
      <c r="I23" s="20" t="s">
        <v>673</v>
      </c>
      <c r="J23" s="20" t="s">
        <v>17</v>
      </c>
    </row>
    <row r="24" spans="1:10">
      <c r="A24" s="20" t="s">
        <v>3129</v>
      </c>
      <c r="B24" s="20" t="s">
        <v>3171</v>
      </c>
      <c r="C24" s="20" t="s">
        <v>3172</v>
      </c>
      <c r="D24" s="24" t="s">
        <v>779</v>
      </c>
      <c r="E24" s="24" t="s">
        <v>779</v>
      </c>
      <c r="F24" s="24" t="s">
        <v>779</v>
      </c>
      <c r="G24" s="20" t="s">
        <v>16</v>
      </c>
      <c r="H24" s="20" t="s">
        <v>20</v>
      </c>
      <c r="I24" s="20" t="s">
        <v>673</v>
      </c>
      <c r="J24" s="20" t="s">
        <v>17</v>
      </c>
    </row>
    <row r="25" spans="1:10">
      <c r="A25" s="20" t="s">
        <v>3129</v>
      </c>
      <c r="B25" s="20" t="s">
        <v>3173</v>
      </c>
      <c r="C25" s="20" t="s">
        <v>3174</v>
      </c>
      <c r="D25" s="20" t="s">
        <v>779</v>
      </c>
      <c r="E25" s="20" t="s">
        <v>779</v>
      </c>
      <c r="F25" s="20" t="s">
        <v>779</v>
      </c>
      <c r="G25" s="20" t="s">
        <v>20</v>
      </c>
      <c r="H25" s="20" t="s">
        <v>16</v>
      </c>
      <c r="I25" s="20" t="s">
        <v>20</v>
      </c>
      <c r="J25" s="20" t="s">
        <v>17</v>
      </c>
    </row>
    <row r="26" spans="1:10">
      <c r="A26" s="20" t="s">
        <v>3129</v>
      </c>
      <c r="B26" s="20" t="s">
        <v>3175</v>
      </c>
      <c r="C26" s="20" t="s">
        <v>3176</v>
      </c>
      <c r="D26" s="24" t="s">
        <v>779</v>
      </c>
      <c r="E26" s="24" t="s">
        <v>779</v>
      </c>
      <c r="F26" s="24" t="s">
        <v>779</v>
      </c>
      <c r="G26" s="20" t="s">
        <v>16</v>
      </c>
      <c r="H26" s="20" t="s">
        <v>20</v>
      </c>
      <c r="I26" s="20" t="s">
        <v>673</v>
      </c>
      <c r="J26" s="20" t="s">
        <v>17</v>
      </c>
    </row>
    <row r="27" spans="1:10">
      <c r="A27" s="20" t="s">
        <v>3129</v>
      </c>
      <c r="B27" s="20" t="s">
        <v>3177</v>
      </c>
      <c r="C27" s="20" t="s">
        <v>3178</v>
      </c>
      <c r="D27" s="24" t="s">
        <v>779</v>
      </c>
      <c r="E27" s="20">
        <v>2.6950000000000001E-5</v>
      </c>
      <c r="F27" s="20">
        <v>1.222E-5</v>
      </c>
      <c r="G27" s="20" t="s">
        <v>16</v>
      </c>
      <c r="H27" s="20" t="s">
        <v>20</v>
      </c>
      <c r="I27" s="20" t="s">
        <v>657</v>
      </c>
      <c r="J27" s="20" t="s">
        <v>17</v>
      </c>
    </row>
    <row r="28" spans="1:10">
      <c r="A28" s="20" t="s">
        <v>3129</v>
      </c>
      <c r="B28" s="20" t="s">
        <v>3179</v>
      </c>
      <c r="C28" s="20" t="s">
        <v>3180</v>
      </c>
      <c r="D28" s="24" t="s">
        <v>779</v>
      </c>
      <c r="E28" s="24" t="s">
        <v>779</v>
      </c>
      <c r="F28" s="24" t="s">
        <v>779</v>
      </c>
      <c r="G28" s="20" t="s">
        <v>16</v>
      </c>
      <c r="H28" s="20" t="s">
        <v>20</v>
      </c>
      <c r="I28" s="20" t="s">
        <v>673</v>
      </c>
      <c r="J28" s="20" t="s">
        <v>17</v>
      </c>
    </row>
    <row r="29" spans="1:10">
      <c r="A29" s="20" t="s">
        <v>3129</v>
      </c>
      <c r="B29" s="20" t="s">
        <v>3181</v>
      </c>
      <c r="C29" s="20" t="s">
        <v>3182</v>
      </c>
      <c r="D29" s="24" t="s">
        <v>779</v>
      </c>
      <c r="E29" s="20">
        <v>0</v>
      </c>
      <c r="F29" s="20">
        <v>7.2219999999999996E-6</v>
      </c>
      <c r="G29" s="20" t="s">
        <v>20</v>
      </c>
      <c r="H29" s="20" t="s">
        <v>20</v>
      </c>
      <c r="I29" s="20" t="s">
        <v>657</v>
      </c>
      <c r="J29" s="20" t="s">
        <v>17</v>
      </c>
    </row>
    <row r="30" spans="1:10">
      <c r="A30" s="20" t="s">
        <v>3129</v>
      </c>
      <c r="B30" s="20" t="s">
        <v>3183</v>
      </c>
      <c r="C30" s="20" t="s">
        <v>3184</v>
      </c>
      <c r="D30" s="24" t="s">
        <v>779</v>
      </c>
      <c r="E30" s="20">
        <v>0</v>
      </c>
      <c r="F30" s="20">
        <v>4.065E-6</v>
      </c>
      <c r="G30" s="20" t="s">
        <v>20</v>
      </c>
      <c r="H30" s="20" t="s">
        <v>20</v>
      </c>
      <c r="I30" s="20" t="s">
        <v>657</v>
      </c>
      <c r="J30" s="20" t="s">
        <v>17</v>
      </c>
    </row>
    <row r="31" spans="1:10">
      <c r="A31" s="20" t="s">
        <v>3129</v>
      </c>
      <c r="B31" s="20" t="s">
        <v>3185</v>
      </c>
      <c r="C31" s="20" t="s">
        <v>3186</v>
      </c>
      <c r="D31" s="24" t="s">
        <v>779</v>
      </c>
      <c r="E31" s="20">
        <v>8.9639999999999992E-6</v>
      </c>
      <c r="F31" s="20">
        <v>4.065E-6</v>
      </c>
      <c r="G31" s="20" t="s">
        <v>20</v>
      </c>
      <c r="H31" s="20" t="s">
        <v>20</v>
      </c>
      <c r="I31" s="20" t="s">
        <v>657</v>
      </c>
      <c r="J31" s="20" t="s">
        <v>17</v>
      </c>
    </row>
    <row r="32" spans="1:10">
      <c r="A32" s="20" t="s">
        <v>3129</v>
      </c>
      <c r="B32" s="20" t="s">
        <v>3187</v>
      </c>
      <c r="C32" s="20" t="s">
        <v>3188</v>
      </c>
      <c r="D32" s="24" t="s">
        <v>779</v>
      </c>
      <c r="E32" s="20">
        <v>0</v>
      </c>
      <c r="F32" s="20">
        <v>4.065E-6</v>
      </c>
      <c r="G32" s="20" t="s">
        <v>20</v>
      </c>
      <c r="H32" s="20" t="s">
        <v>20</v>
      </c>
      <c r="I32" s="20" t="s">
        <v>657</v>
      </c>
      <c r="J32" s="20" t="s">
        <v>17</v>
      </c>
    </row>
    <row r="33" spans="1:10">
      <c r="A33" s="20" t="s">
        <v>3129</v>
      </c>
      <c r="B33" s="20" t="s">
        <v>3189</v>
      </c>
      <c r="C33" s="20" t="s">
        <v>3190</v>
      </c>
      <c r="D33" s="24" t="s">
        <v>779</v>
      </c>
      <c r="E33" s="20">
        <v>0</v>
      </c>
      <c r="F33" s="20">
        <v>4.0690000000000003E-6</v>
      </c>
      <c r="G33" s="20" t="s">
        <v>20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3129</v>
      </c>
      <c r="B34" s="20" t="s">
        <v>3191</v>
      </c>
      <c r="C34" s="20" t="s">
        <v>1498</v>
      </c>
      <c r="D34" s="24" t="s">
        <v>779</v>
      </c>
      <c r="E34" s="20">
        <v>8.9609999999999994E-6</v>
      </c>
      <c r="F34" s="20">
        <v>4.0640000000000004E-6</v>
      </c>
      <c r="G34" s="20" t="s">
        <v>20</v>
      </c>
      <c r="H34" s="20" t="s">
        <v>20</v>
      </c>
      <c r="I34" s="20" t="s">
        <v>657</v>
      </c>
      <c r="J34" s="20" t="s">
        <v>17</v>
      </c>
    </row>
    <row r="35" spans="1:10">
      <c r="A35" s="20" t="s">
        <v>3129</v>
      </c>
      <c r="B35" s="20" t="s">
        <v>3192</v>
      </c>
      <c r="C35" s="20" t="s">
        <v>3193</v>
      </c>
      <c r="D35" s="24" t="s">
        <v>779</v>
      </c>
      <c r="E35" s="20">
        <v>0</v>
      </c>
      <c r="F35" s="20">
        <v>4.0679999999999998E-6</v>
      </c>
      <c r="G35" s="20" t="s">
        <v>20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3129</v>
      </c>
      <c r="B36" s="20" t="s">
        <v>3194</v>
      </c>
      <c r="C36" s="20" t="s">
        <v>3195</v>
      </c>
      <c r="D36" s="24" t="s">
        <v>779</v>
      </c>
      <c r="E36" s="20">
        <v>1.5800000000000001E-5</v>
      </c>
      <c r="F36" s="20">
        <v>7.2180000000000002E-6</v>
      </c>
      <c r="G36" s="20" t="s">
        <v>20</v>
      </c>
      <c r="H36" s="20" t="s">
        <v>20</v>
      </c>
      <c r="I36" s="20" t="s">
        <v>657</v>
      </c>
      <c r="J36" s="20" t="s">
        <v>17</v>
      </c>
    </row>
    <row r="37" spans="1:10">
      <c r="A37" s="20" t="s">
        <v>3129</v>
      </c>
      <c r="B37" s="20" t="s">
        <v>3196</v>
      </c>
      <c r="C37" s="20" t="s">
        <v>3197</v>
      </c>
      <c r="D37" s="24" t="s">
        <v>779</v>
      </c>
      <c r="E37" s="20">
        <v>8.9740000000000008E-6</v>
      </c>
      <c r="F37" s="20">
        <v>1.221E-5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3129</v>
      </c>
      <c r="B38" s="20" t="s">
        <v>3198</v>
      </c>
      <c r="C38" s="20" t="s">
        <v>3199</v>
      </c>
      <c r="D38" s="24" t="s">
        <v>779</v>
      </c>
      <c r="E38" s="20">
        <v>8.9570000000000008E-6</v>
      </c>
      <c r="F38" s="20">
        <v>4.0620000000000002E-6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3129</v>
      </c>
      <c r="B39" s="20" t="s">
        <v>3200</v>
      </c>
      <c r="C39" s="20" t="s">
        <v>3201</v>
      </c>
      <c r="D39" s="24" t="s">
        <v>779</v>
      </c>
      <c r="E39" s="20">
        <v>8.9609999999999994E-6</v>
      </c>
      <c r="F39" s="20">
        <v>8.1280000000000008E-6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3129</v>
      </c>
      <c r="B40" s="20" t="s">
        <v>3202</v>
      </c>
      <c r="C40" s="20" t="s">
        <v>3203</v>
      </c>
      <c r="D40" s="24" t="s">
        <v>779</v>
      </c>
      <c r="E40" s="20">
        <v>0</v>
      </c>
      <c r="F40" s="20">
        <v>3.2280000000000003E-5</v>
      </c>
      <c r="G40" s="20" t="s">
        <v>20</v>
      </c>
      <c r="H40" s="20" t="s">
        <v>20</v>
      </c>
      <c r="I40" s="20" t="s">
        <v>657</v>
      </c>
      <c r="J40" s="20" t="s">
        <v>17</v>
      </c>
    </row>
    <row r="41" spans="1:10">
      <c r="A41" s="20" t="s">
        <v>3129</v>
      </c>
      <c r="B41" s="20" t="s">
        <v>3204</v>
      </c>
      <c r="C41" s="20" t="s">
        <v>3205</v>
      </c>
      <c r="D41" s="24" t="s">
        <v>779</v>
      </c>
      <c r="E41" s="20">
        <v>8.9930000000000001E-6</v>
      </c>
      <c r="F41" s="20">
        <v>4.07E-6</v>
      </c>
      <c r="G41" s="20" t="s">
        <v>20</v>
      </c>
      <c r="H41" s="20" t="s">
        <v>20</v>
      </c>
      <c r="I41" s="20" t="s">
        <v>657</v>
      </c>
      <c r="J41" s="20" t="s">
        <v>17</v>
      </c>
    </row>
    <row r="42" spans="1:10">
      <c r="A42" s="20" t="s">
        <v>3129</v>
      </c>
      <c r="B42" s="20" t="s">
        <v>3206</v>
      </c>
      <c r="C42" s="20" t="s">
        <v>3207</v>
      </c>
      <c r="D42" s="24" t="s">
        <v>779</v>
      </c>
      <c r="E42" s="20">
        <v>8.9700000000000005E-6</v>
      </c>
      <c r="F42" s="20">
        <v>4.0679999999999998E-6</v>
      </c>
      <c r="G42" s="20" t="s">
        <v>20</v>
      </c>
      <c r="H42" s="20" t="s">
        <v>20</v>
      </c>
      <c r="I42" s="20" t="s">
        <v>657</v>
      </c>
      <c r="J42" s="20" t="s">
        <v>17</v>
      </c>
    </row>
    <row r="43" spans="1:10">
      <c r="A43" s="20" t="s">
        <v>3129</v>
      </c>
      <c r="B43" s="20" t="s">
        <v>3208</v>
      </c>
      <c r="C43" s="20" t="s">
        <v>3209</v>
      </c>
      <c r="D43" s="24" t="s">
        <v>779</v>
      </c>
      <c r="E43" s="20">
        <v>8.9800000000000004E-6</v>
      </c>
      <c r="F43" s="20">
        <v>4.0670000000000002E-6</v>
      </c>
      <c r="G43" s="20" t="s">
        <v>20</v>
      </c>
      <c r="H43" s="20" t="s">
        <v>20</v>
      </c>
      <c r="I43" s="20" t="s">
        <v>657</v>
      </c>
      <c r="J43" s="20" t="s">
        <v>17</v>
      </c>
    </row>
    <row r="44" spans="1:10">
      <c r="A44" s="20" t="s">
        <v>3129</v>
      </c>
      <c r="B44" s="20" t="s">
        <v>3210</v>
      </c>
      <c r="C44" s="20" t="s">
        <v>3211</v>
      </c>
      <c r="D44" s="24" t="s">
        <v>779</v>
      </c>
      <c r="E44" s="20">
        <v>1.6589999999999999E-5</v>
      </c>
      <c r="F44" s="20">
        <v>3.2919999999999998E-4</v>
      </c>
      <c r="G44" s="20" t="s">
        <v>20</v>
      </c>
      <c r="H44" s="20" t="s">
        <v>20</v>
      </c>
      <c r="I44" s="20" t="s">
        <v>657</v>
      </c>
      <c r="J44" s="20" t="s">
        <v>17</v>
      </c>
    </row>
    <row r="45" spans="1:10">
      <c r="A45" s="20" t="s">
        <v>3129</v>
      </c>
      <c r="B45" s="20" t="s">
        <v>39</v>
      </c>
      <c r="C45" s="23" t="s">
        <v>3212</v>
      </c>
      <c r="D45" s="24" t="s">
        <v>779</v>
      </c>
      <c r="E45" s="20">
        <v>9.0229999999999998E-6</v>
      </c>
      <c r="F45" s="20">
        <v>1.226E-5</v>
      </c>
      <c r="G45" s="20" t="s">
        <v>20</v>
      </c>
      <c r="H45" s="20" t="s">
        <v>20</v>
      </c>
      <c r="I45" s="20" t="s">
        <v>657</v>
      </c>
      <c r="J45" s="20" t="s">
        <v>3139</v>
      </c>
    </row>
    <row r="46" spans="1:10">
      <c r="A46" s="20" t="s">
        <v>3129</v>
      </c>
      <c r="B46" s="20" t="s">
        <v>39</v>
      </c>
      <c r="C46" s="23" t="s">
        <v>3213</v>
      </c>
      <c r="D46" s="24" t="s">
        <v>779</v>
      </c>
      <c r="E46" s="20">
        <v>1.8050000000000002E-5</v>
      </c>
      <c r="F46" s="20">
        <v>8.1750000000000005E-6</v>
      </c>
      <c r="G46" s="20" t="s">
        <v>20</v>
      </c>
      <c r="H46" s="20" t="s">
        <v>20</v>
      </c>
      <c r="I46" s="20" t="s">
        <v>657</v>
      </c>
      <c r="J46" s="20" t="s">
        <v>3139</v>
      </c>
    </row>
    <row r="47" spans="1:10">
      <c r="A47" s="20" t="s">
        <v>3129</v>
      </c>
      <c r="B47" s="20" t="s">
        <v>39</v>
      </c>
      <c r="C47" s="23" t="s">
        <v>3214</v>
      </c>
      <c r="D47" s="24" t="s">
        <v>779</v>
      </c>
      <c r="E47" s="20">
        <v>1.7960000000000001E-5</v>
      </c>
      <c r="F47" s="20">
        <v>8.1410000000000005E-6</v>
      </c>
      <c r="G47" s="20" t="s">
        <v>20</v>
      </c>
      <c r="H47" s="20" t="s">
        <v>20</v>
      </c>
      <c r="I47" s="20" t="s">
        <v>657</v>
      </c>
      <c r="J47" s="20" t="s">
        <v>3139</v>
      </c>
    </row>
    <row r="48" spans="1:10">
      <c r="A48" s="20" t="s">
        <v>3129</v>
      </c>
      <c r="B48" s="20" t="s">
        <v>39</v>
      </c>
      <c r="C48" s="23" t="s">
        <v>3215</v>
      </c>
      <c r="D48" s="24" t="s">
        <v>779</v>
      </c>
      <c r="E48" s="20">
        <v>0</v>
      </c>
      <c r="F48" s="20">
        <v>4.0670000000000002E-6</v>
      </c>
      <c r="G48" s="20" t="s">
        <v>20</v>
      </c>
      <c r="H48" s="20" t="s">
        <v>20</v>
      </c>
      <c r="I48" s="20" t="s">
        <v>657</v>
      </c>
      <c r="J48" s="20" t="s">
        <v>3139</v>
      </c>
    </row>
    <row r="49" spans="2:12">
      <c r="B49" s="20"/>
      <c r="K49" s="23">
        <f>SUM(K2:K48)</f>
        <v>11</v>
      </c>
    </row>
    <row r="50" spans="2:12">
      <c r="C50" s="25" t="s">
        <v>769</v>
      </c>
      <c r="D50" s="26">
        <f>SUM(D2:D48)</f>
        <v>3.8924274593064411E-4</v>
      </c>
      <c r="E50" s="26">
        <f t="shared" ref="E50:F50" si="1">SUM(E2:E48)</f>
        <v>5.99363E-4</v>
      </c>
      <c r="F50" s="26">
        <f t="shared" si="1"/>
        <v>8.3431299999999994E-4</v>
      </c>
      <c r="K50" s="27" t="s">
        <v>129</v>
      </c>
      <c r="L50" s="27" t="s">
        <v>130</v>
      </c>
    </row>
    <row r="51" spans="2:12">
      <c r="K51" s="28">
        <v>110230</v>
      </c>
      <c r="L51" s="28">
        <v>243762</v>
      </c>
    </row>
    <row r="52" spans="2:12">
      <c r="D52" s="20"/>
      <c r="E52" s="20"/>
      <c r="F52" s="20"/>
      <c r="G52" s="20"/>
      <c r="K52" s="28">
        <f>E50*K51</f>
        <v>66.067783489999997</v>
      </c>
      <c r="L52" s="28">
        <f>F50*L51</f>
        <v>203.373805506</v>
      </c>
    </row>
    <row r="53" spans="2:12">
      <c r="D53" s="20">
        <v>3.89243E-4</v>
      </c>
      <c r="E53" s="20">
        <v>1.94324E-4</v>
      </c>
      <c r="F53" s="20">
        <v>6.9635599999999997E-4</v>
      </c>
      <c r="G53" s="20"/>
      <c r="H53" s="30">
        <f>D53*D53*100000</f>
        <v>1.51510113049E-2</v>
      </c>
      <c r="I53" s="30">
        <f t="shared" ref="I53:J53" si="2">E53*E53*100000</f>
        <v>3.7761816976000003E-3</v>
      </c>
      <c r="J53" s="30">
        <f t="shared" si="2"/>
        <v>4.84911678736E-2</v>
      </c>
      <c r="K53" s="27" t="s">
        <v>131</v>
      </c>
      <c r="L53" s="27"/>
    </row>
    <row r="54" spans="2:12">
      <c r="D54" s="20"/>
      <c r="E54" s="20"/>
      <c r="F54" s="20"/>
      <c r="G54" s="20"/>
      <c r="H54" s="30"/>
      <c r="I54" s="30"/>
      <c r="J54" s="30"/>
      <c r="K54" s="28" t="s">
        <v>132</v>
      </c>
      <c r="L54" s="28"/>
    </row>
    <row r="55" spans="2:12">
      <c r="D55" s="20">
        <v>5.9874799999999997E-4</v>
      </c>
      <c r="E55" s="20">
        <v>4.63101E-4</v>
      </c>
      <c r="F55" s="20">
        <v>7.6169200000000001E-4</v>
      </c>
      <c r="G55" s="20"/>
      <c r="H55" s="30">
        <f>D55*D55*100000</f>
        <v>3.5849916750399995E-2</v>
      </c>
      <c r="I55" s="30">
        <f t="shared" ref="I55:J55" si="3">E55*E55*100000</f>
        <v>2.1446253620100001E-2</v>
      </c>
      <c r="J55" s="30">
        <f t="shared" si="3"/>
        <v>5.8017470286399996E-2</v>
      </c>
      <c r="K55" s="28">
        <v>28260</v>
      </c>
      <c r="L55" s="28"/>
    </row>
    <row r="56" spans="2:12">
      <c r="D56" s="20"/>
      <c r="E56" s="20"/>
      <c r="F56" s="20"/>
      <c r="G56" s="20"/>
      <c r="H56" s="30"/>
      <c r="I56" s="30"/>
      <c r="J56" s="30"/>
      <c r="K56" s="23">
        <v>11</v>
      </c>
    </row>
    <row r="57" spans="2:12">
      <c r="D57" s="20">
        <v>8.3277999999999998E-4</v>
      </c>
      <c r="E57" s="20">
        <v>7.2219199999999997E-4</v>
      </c>
      <c r="F57" s="20">
        <v>9.5549899999999995E-4</v>
      </c>
      <c r="G57" s="20"/>
      <c r="H57" s="30">
        <f>D57*D57*100000</f>
        <v>6.9352252840000003E-2</v>
      </c>
      <c r="I57" s="30">
        <f t="shared" ref="I57:J57" si="4">E57*E57*100000</f>
        <v>5.2156128486399993E-2</v>
      </c>
      <c r="J57" s="30">
        <f t="shared" si="4"/>
        <v>9.1297833900099989E-2</v>
      </c>
    </row>
    <row r="58" spans="2:12">
      <c r="D58" s="20"/>
      <c r="E58" s="20"/>
      <c r="F58" s="20"/>
      <c r="G58" s="20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6BBE7-1431-6645-8E3D-8E104309C341}">
  <dimension ref="A1:P400"/>
  <sheetViews>
    <sheetView workbookViewId="0">
      <selection activeCell="A2" sqref="A2"/>
    </sheetView>
  </sheetViews>
  <sheetFormatPr baseColWidth="10" defaultRowHeight="15"/>
  <cols>
    <col min="1" max="1" width="18.33203125" style="3" customWidth="1"/>
    <col min="2" max="2" width="17.5" style="3" customWidth="1"/>
    <col min="3" max="3" width="12.33203125" style="3" customWidth="1"/>
    <col min="4" max="5" width="10.83203125" style="3"/>
    <col min="6" max="6" width="12.3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3216</v>
      </c>
      <c r="B2" s="3" t="s">
        <v>3217</v>
      </c>
      <c r="C2" s="3" t="s">
        <v>2395</v>
      </c>
      <c r="D2" s="3" t="s">
        <v>20</v>
      </c>
      <c r="E2" s="3">
        <v>1</v>
      </c>
      <c r="F2" s="4">
        <f t="shared" ref="F2:F7" si="0">E2/28260</f>
        <v>3.5385704175513094E-5</v>
      </c>
      <c r="G2" s="3">
        <v>6.3200000000000005E-5</v>
      </c>
      <c r="H2" s="3">
        <v>3.2790000000000003E-5</v>
      </c>
      <c r="J2" s="3" t="s">
        <v>17</v>
      </c>
    </row>
    <row r="3" spans="1:12">
      <c r="A3" s="3" t="s">
        <v>3216</v>
      </c>
      <c r="B3" s="3" t="s">
        <v>3218</v>
      </c>
      <c r="C3" s="3" t="s">
        <v>3219</v>
      </c>
      <c r="D3" s="3" t="s">
        <v>20</v>
      </c>
      <c r="E3" s="3">
        <v>1</v>
      </c>
      <c r="F3" s="4">
        <f t="shared" si="0"/>
        <v>3.5385704175513094E-5</v>
      </c>
      <c r="G3" s="3">
        <v>2.69E-5</v>
      </c>
      <c r="H3" s="3">
        <v>2.0339999999999998E-5</v>
      </c>
      <c r="I3" s="3" t="s">
        <v>16</v>
      </c>
      <c r="J3" s="3" t="s">
        <v>17</v>
      </c>
    </row>
    <row r="4" spans="1:12">
      <c r="A4" s="3" t="s">
        <v>3216</v>
      </c>
      <c r="B4" s="3" t="s">
        <v>3220</v>
      </c>
      <c r="C4" s="3" t="s">
        <v>3221</v>
      </c>
      <c r="D4" s="3" t="s">
        <v>20</v>
      </c>
      <c r="E4" s="3">
        <v>1</v>
      </c>
      <c r="F4" s="4">
        <f t="shared" si="0"/>
        <v>3.5385704175513094E-5</v>
      </c>
      <c r="G4" s="3">
        <v>8.9539999999999993E-6</v>
      </c>
      <c r="H4" s="3">
        <v>8.123E-6</v>
      </c>
      <c r="I4" s="3" t="s">
        <v>16</v>
      </c>
    </row>
    <row r="5" spans="1:12">
      <c r="A5" s="3" t="s">
        <v>3216</v>
      </c>
      <c r="B5" s="3" t="s">
        <v>3222</v>
      </c>
      <c r="C5" s="3" t="s">
        <v>3223</v>
      </c>
      <c r="D5" s="3" t="s">
        <v>20</v>
      </c>
      <c r="E5" s="3">
        <v>1</v>
      </c>
      <c r="F5" s="4">
        <f t="shared" si="0"/>
        <v>3.5385704175513094E-5</v>
      </c>
      <c r="G5" s="3">
        <v>8.9530000000000005E-6</v>
      </c>
      <c r="H5" s="3">
        <v>4.0609999999999997E-6</v>
      </c>
      <c r="I5" s="3" t="s">
        <v>16</v>
      </c>
    </row>
    <row r="6" spans="1:12">
      <c r="A6" s="3" t="s">
        <v>3216</v>
      </c>
      <c r="B6" s="3" t="s">
        <v>3224</v>
      </c>
      <c r="C6" s="3" t="s">
        <v>3225</v>
      </c>
      <c r="D6" s="3" t="s">
        <v>20</v>
      </c>
      <c r="E6" s="3">
        <v>1</v>
      </c>
      <c r="F6" s="4">
        <f t="shared" si="0"/>
        <v>3.5385704175513094E-5</v>
      </c>
      <c r="G6" s="3">
        <v>8.9579999999999996E-6</v>
      </c>
      <c r="H6" s="3">
        <v>1.6249999999999999E-5</v>
      </c>
      <c r="I6" s="3" t="s">
        <v>16</v>
      </c>
    </row>
    <row r="7" spans="1:12">
      <c r="A7" s="3" t="s">
        <v>3216</v>
      </c>
      <c r="B7" s="3" t="s">
        <v>3226</v>
      </c>
      <c r="C7" s="3" t="s">
        <v>3227</v>
      </c>
      <c r="D7" s="3" t="s">
        <v>311</v>
      </c>
      <c r="E7" s="3">
        <v>3</v>
      </c>
      <c r="F7" s="4">
        <f t="shared" si="0"/>
        <v>1.0615711252653928E-4</v>
      </c>
      <c r="G7" s="3">
        <v>7.2039999999999995E-5</v>
      </c>
      <c r="H7" s="3">
        <v>4.3829999999999999E-5</v>
      </c>
      <c r="J7" s="3" t="s">
        <v>362</v>
      </c>
    </row>
    <row r="8" spans="1:12">
      <c r="A8" s="3" t="s">
        <v>3216</v>
      </c>
      <c r="B8" s="3" t="s">
        <v>39</v>
      </c>
      <c r="C8" s="3" t="s">
        <v>3228</v>
      </c>
      <c r="G8" s="3">
        <v>3.5830000000000001E-5</v>
      </c>
      <c r="H8" s="3">
        <v>1.6249999999999999E-5</v>
      </c>
      <c r="J8" s="3" t="s">
        <v>17</v>
      </c>
    </row>
    <row r="9" spans="1:12">
      <c r="A9" s="3" t="s">
        <v>3216</v>
      </c>
      <c r="B9" s="3" t="s">
        <v>3229</v>
      </c>
      <c r="C9" s="3" t="s">
        <v>3230</v>
      </c>
      <c r="G9" s="3">
        <v>6.5259999999999995E-5</v>
      </c>
      <c r="H9" s="3">
        <v>2.9669999999999999E-5</v>
      </c>
      <c r="I9" s="3" t="s">
        <v>16</v>
      </c>
      <c r="J9" s="3" t="s">
        <v>17</v>
      </c>
    </row>
    <row r="10" spans="1:12">
      <c r="A10" s="3" t="s">
        <v>3216</v>
      </c>
      <c r="B10" s="3" t="s">
        <v>3231</v>
      </c>
      <c r="C10" s="3" t="s">
        <v>3232</v>
      </c>
      <c r="G10" s="3">
        <v>4.477E-5</v>
      </c>
      <c r="H10" s="3">
        <v>2.031E-5</v>
      </c>
      <c r="J10" s="3" t="s">
        <v>17</v>
      </c>
    </row>
    <row r="11" spans="1:12">
      <c r="A11" s="3" t="s">
        <v>3216</v>
      </c>
      <c r="B11" s="3" t="s">
        <v>3233</v>
      </c>
      <c r="C11" s="3" t="s">
        <v>1664</v>
      </c>
      <c r="G11" s="3">
        <v>2.6869999999999999E-5</v>
      </c>
      <c r="H11" s="3">
        <v>1.219E-5</v>
      </c>
      <c r="J11" s="3" t="s">
        <v>17</v>
      </c>
    </row>
    <row r="12" spans="1:12">
      <c r="A12" s="3" t="s">
        <v>3216</v>
      </c>
      <c r="B12" s="3" t="s">
        <v>3234</v>
      </c>
      <c r="C12" s="3" t="s">
        <v>3235</v>
      </c>
      <c r="G12" s="3">
        <v>0</v>
      </c>
      <c r="H12" s="3">
        <v>8.1219999999999995E-6</v>
      </c>
      <c r="I12" s="3" t="s">
        <v>16</v>
      </c>
      <c r="J12" s="3" t="s">
        <v>17</v>
      </c>
    </row>
    <row r="13" spans="1:12">
      <c r="A13" s="3" t="s">
        <v>3216</v>
      </c>
      <c r="B13" s="3" t="s">
        <v>1584</v>
      </c>
      <c r="C13" s="3" t="s">
        <v>1585</v>
      </c>
      <c r="J13" s="3" t="s">
        <v>362</v>
      </c>
    </row>
    <row r="14" spans="1:12">
      <c r="A14" s="3" t="s">
        <v>3216</v>
      </c>
      <c r="B14" s="3" t="s">
        <v>3236</v>
      </c>
      <c r="C14" s="3" t="s">
        <v>3237</v>
      </c>
      <c r="I14" s="3" t="s">
        <v>16</v>
      </c>
    </row>
    <row r="15" spans="1:12">
      <c r="A15" s="3" t="s">
        <v>3216</v>
      </c>
      <c r="B15" s="3" t="s">
        <v>3238</v>
      </c>
      <c r="C15" s="3" t="s">
        <v>3239</v>
      </c>
      <c r="G15" s="3">
        <v>4.7540000000000002E-5</v>
      </c>
      <c r="H15" s="3">
        <v>5.0769999999999997E-5</v>
      </c>
      <c r="I15" s="3" t="s">
        <v>16</v>
      </c>
    </row>
    <row r="16" spans="1:12">
      <c r="A16" s="3" t="s">
        <v>3216</v>
      </c>
      <c r="B16" s="3" t="s">
        <v>3240</v>
      </c>
      <c r="C16" s="3" t="s">
        <v>3241</v>
      </c>
      <c r="I16" s="3" t="s">
        <v>16</v>
      </c>
    </row>
    <row r="17" spans="1:12">
      <c r="A17" s="3" t="s">
        <v>3216</v>
      </c>
      <c r="B17" s="3" t="s">
        <v>3242</v>
      </c>
      <c r="C17" s="3" t="s">
        <v>3243</v>
      </c>
      <c r="I17" s="3" t="s">
        <v>16</v>
      </c>
    </row>
    <row r="18" spans="1:12">
      <c r="A18" s="3" t="s">
        <v>3216</v>
      </c>
      <c r="B18" s="3" t="s">
        <v>3244</v>
      </c>
      <c r="C18" s="3" t="s">
        <v>3245</v>
      </c>
      <c r="G18" s="3">
        <v>0</v>
      </c>
      <c r="H18" s="3">
        <v>2.031E-5</v>
      </c>
      <c r="I18" s="3" t="s">
        <v>16</v>
      </c>
    </row>
    <row r="19" spans="1:12">
      <c r="A19" s="3" t="s">
        <v>3216</v>
      </c>
      <c r="B19" s="3" t="s">
        <v>3246</v>
      </c>
      <c r="C19" s="3" t="s">
        <v>3247</v>
      </c>
      <c r="I19" s="3" t="s">
        <v>16</v>
      </c>
    </row>
    <row r="20" spans="1:12">
      <c r="A20" s="3" t="s">
        <v>3216</v>
      </c>
      <c r="B20" s="3" t="s">
        <v>3248</v>
      </c>
      <c r="C20" s="3" t="s">
        <v>3249</v>
      </c>
      <c r="I20" s="3" t="s">
        <v>16</v>
      </c>
    </row>
    <row r="21" spans="1:12">
      <c r="A21" s="3" t="s">
        <v>3216</v>
      </c>
      <c r="B21" s="3" t="s">
        <v>3250</v>
      </c>
      <c r="C21" s="3" t="s">
        <v>3251</v>
      </c>
      <c r="I21" s="3" t="s">
        <v>16</v>
      </c>
    </row>
    <row r="22" spans="1:12">
      <c r="A22" s="3" t="s">
        <v>3216</v>
      </c>
      <c r="B22" s="3" t="s">
        <v>3252</v>
      </c>
      <c r="C22" s="3" t="s">
        <v>3253</v>
      </c>
      <c r="I22" s="3" t="s">
        <v>16</v>
      </c>
    </row>
    <row r="23" spans="1:12">
      <c r="A23" s="3" t="s">
        <v>3216</v>
      </c>
      <c r="B23" s="3" t="s">
        <v>3254</v>
      </c>
      <c r="C23" s="3" t="s">
        <v>3255</v>
      </c>
      <c r="I23" s="3" t="s">
        <v>16</v>
      </c>
    </row>
    <row r="24" spans="1:12">
      <c r="A24" s="3" t="s">
        <v>3216</v>
      </c>
      <c r="B24" s="3" t="s">
        <v>39</v>
      </c>
      <c r="C24" s="3" t="s">
        <v>3256</v>
      </c>
      <c r="I24" s="3" t="s">
        <v>16</v>
      </c>
    </row>
    <row r="25" spans="1:12">
      <c r="A25" s="3" t="s">
        <v>3216</v>
      </c>
      <c r="B25" s="3" t="s">
        <v>3257</v>
      </c>
      <c r="C25" s="3" t="s">
        <v>3258</v>
      </c>
      <c r="I25" s="3" t="s">
        <v>16</v>
      </c>
    </row>
    <row r="26" spans="1:12">
      <c r="A26" s="3" t="s">
        <v>3216</v>
      </c>
      <c r="B26" s="3" t="s">
        <v>3259</v>
      </c>
      <c r="C26" s="3" t="s">
        <v>3260</v>
      </c>
      <c r="I26" s="3" t="s">
        <v>16</v>
      </c>
    </row>
    <row r="27" spans="1:12">
      <c r="A27" s="3" t="s">
        <v>3216</v>
      </c>
      <c r="B27" s="3" t="s">
        <v>3261</v>
      </c>
      <c r="C27" s="3" t="s">
        <v>3262</v>
      </c>
      <c r="I27" s="3" t="s">
        <v>16</v>
      </c>
    </row>
    <row r="28" spans="1:12">
      <c r="A28" s="3" t="s">
        <v>3216</v>
      </c>
      <c r="B28" s="3" t="s">
        <v>3263</v>
      </c>
      <c r="C28" s="3" t="s">
        <v>3264</v>
      </c>
      <c r="I28" s="3" t="s">
        <v>16</v>
      </c>
    </row>
    <row r="29" spans="1:12">
      <c r="A29" s="3" t="s">
        <v>3216</v>
      </c>
      <c r="B29" s="3" t="s">
        <v>3265</v>
      </c>
      <c r="C29" s="3" t="s">
        <v>3266</v>
      </c>
      <c r="I29" s="3" t="s">
        <v>16</v>
      </c>
    </row>
    <row r="30" spans="1:12">
      <c r="A30" s="3" t="s">
        <v>3216</v>
      </c>
      <c r="B30" s="3" t="s">
        <v>3267</v>
      </c>
      <c r="C30" s="3" t="s">
        <v>3268</v>
      </c>
      <c r="I30" s="3" t="s">
        <v>16</v>
      </c>
    </row>
    <row r="31" spans="1:12">
      <c r="A31" s="3" t="s">
        <v>3216</v>
      </c>
      <c r="B31" s="3" t="s">
        <v>3269</v>
      </c>
      <c r="C31" s="3" t="s">
        <v>3270</v>
      </c>
      <c r="G31" s="3">
        <v>8.952E-6</v>
      </c>
      <c r="H31" s="3">
        <v>4.0609999999999997E-6</v>
      </c>
      <c r="L31" s="3" t="s">
        <v>25</v>
      </c>
    </row>
    <row r="32" spans="1:12">
      <c r="A32" s="3" t="s">
        <v>3216</v>
      </c>
      <c r="B32" s="3" t="s">
        <v>3271</v>
      </c>
      <c r="C32" s="3" t="s">
        <v>3272</v>
      </c>
      <c r="G32" s="3">
        <v>0</v>
      </c>
      <c r="H32" s="3">
        <v>4.0609999999999997E-6</v>
      </c>
      <c r="L32" s="3" t="s">
        <v>25</v>
      </c>
    </row>
    <row r="33" spans="1:12">
      <c r="A33" s="3" t="s">
        <v>3216</v>
      </c>
      <c r="B33" s="3" t="s">
        <v>3273</v>
      </c>
      <c r="C33" s="3" t="s">
        <v>3274</v>
      </c>
      <c r="G33" s="3">
        <v>0</v>
      </c>
      <c r="H33" s="3">
        <v>4.0609999999999997E-6</v>
      </c>
      <c r="L33" s="3" t="s">
        <v>25</v>
      </c>
    </row>
    <row r="34" spans="1:12">
      <c r="A34" s="3" t="s">
        <v>3216</v>
      </c>
      <c r="B34" s="3" t="s">
        <v>3275</v>
      </c>
      <c r="C34" s="3" t="s">
        <v>3276</v>
      </c>
      <c r="G34" s="3">
        <v>8.9539999999999993E-6</v>
      </c>
      <c r="H34" s="3">
        <v>4.0609999999999997E-6</v>
      </c>
      <c r="L34" s="3" t="s">
        <v>25</v>
      </c>
    </row>
    <row r="35" spans="1:12">
      <c r="A35" s="3" t="s">
        <v>3216</v>
      </c>
      <c r="B35" s="3" t="s">
        <v>3277</v>
      </c>
      <c r="C35" s="3" t="s">
        <v>3278</v>
      </c>
      <c r="G35" s="3">
        <v>1.791E-5</v>
      </c>
      <c r="H35" s="3">
        <v>1.218E-5</v>
      </c>
      <c r="L35" s="3" t="s">
        <v>25</v>
      </c>
    </row>
    <row r="36" spans="1:12">
      <c r="A36" s="3" t="s">
        <v>3216</v>
      </c>
      <c r="B36" s="3" t="s">
        <v>3279</v>
      </c>
      <c r="C36" s="3" t="s">
        <v>3280</v>
      </c>
      <c r="G36" s="3">
        <v>0</v>
      </c>
      <c r="H36" s="3">
        <v>4.0609999999999997E-6</v>
      </c>
      <c r="L36" s="3" t="s">
        <v>25</v>
      </c>
    </row>
    <row r="37" spans="1:12">
      <c r="A37" s="3" t="s">
        <v>3216</v>
      </c>
      <c r="B37" s="3" t="s">
        <v>3281</v>
      </c>
      <c r="C37" s="3" t="s">
        <v>3282</v>
      </c>
      <c r="G37" s="3">
        <v>8.9539999999999993E-6</v>
      </c>
      <c r="H37" s="3">
        <v>4.0609999999999997E-6</v>
      </c>
      <c r="L37" s="3" t="s">
        <v>25</v>
      </c>
    </row>
    <row r="38" spans="1:12">
      <c r="A38" s="3" t="s">
        <v>3216</v>
      </c>
      <c r="B38" s="3" t="s">
        <v>3283</v>
      </c>
      <c r="C38" s="3" t="s">
        <v>3284</v>
      </c>
      <c r="G38" s="3">
        <v>8.9530000000000005E-6</v>
      </c>
      <c r="H38" s="3">
        <v>4.0609999999999997E-6</v>
      </c>
      <c r="L38" s="3" t="s">
        <v>25</v>
      </c>
    </row>
    <row r="39" spans="1:12">
      <c r="A39" s="3" t="s">
        <v>3216</v>
      </c>
      <c r="B39" s="3" t="s">
        <v>3285</v>
      </c>
      <c r="C39" s="3" t="s">
        <v>3286</v>
      </c>
      <c r="G39" s="3">
        <v>8.9530000000000005E-6</v>
      </c>
      <c r="H39" s="3">
        <v>4.0609999999999997E-6</v>
      </c>
      <c r="L39" s="3" t="s">
        <v>25</v>
      </c>
    </row>
    <row r="40" spans="1:12">
      <c r="A40" s="3" t="s">
        <v>3216</v>
      </c>
      <c r="B40" s="3" t="s">
        <v>3287</v>
      </c>
      <c r="C40" s="3" t="s">
        <v>3288</v>
      </c>
      <c r="G40" s="3">
        <v>8.9530000000000005E-6</v>
      </c>
      <c r="H40" s="3">
        <v>4.0609999999999997E-6</v>
      </c>
      <c r="L40" s="3" t="s">
        <v>25</v>
      </c>
    </row>
    <row r="41" spans="1:12">
      <c r="A41" s="3" t="s">
        <v>3216</v>
      </c>
      <c r="B41" s="3" t="s">
        <v>3289</v>
      </c>
      <c r="C41" s="3" t="s">
        <v>2721</v>
      </c>
      <c r="G41" s="3">
        <v>0</v>
      </c>
      <c r="H41" s="3">
        <v>4.0609999999999997E-6</v>
      </c>
      <c r="L41" s="3" t="s">
        <v>25</v>
      </c>
    </row>
    <row r="42" spans="1:12">
      <c r="A42" s="3" t="s">
        <v>3216</v>
      </c>
      <c r="B42" s="3" t="s">
        <v>3290</v>
      </c>
      <c r="C42" s="3" t="s">
        <v>2281</v>
      </c>
      <c r="G42" s="3">
        <v>2.692E-5</v>
      </c>
      <c r="H42" s="3">
        <v>1.6269999999999998E-5</v>
      </c>
      <c r="L42" s="3" t="s">
        <v>25</v>
      </c>
    </row>
    <row r="43" spans="1:12">
      <c r="A43" s="3" t="s">
        <v>3216</v>
      </c>
      <c r="B43" s="3" t="s">
        <v>3291</v>
      </c>
      <c r="C43" s="3" t="s">
        <v>3292</v>
      </c>
      <c r="G43" s="3">
        <v>0</v>
      </c>
      <c r="H43" s="3">
        <v>3.2280000000000003E-5</v>
      </c>
      <c r="L43" s="3" t="s">
        <v>25</v>
      </c>
    </row>
    <row r="44" spans="1:12">
      <c r="A44" s="3" t="s">
        <v>3216</v>
      </c>
      <c r="B44" s="3" t="s">
        <v>3293</v>
      </c>
      <c r="C44" s="3" t="s">
        <v>3294</v>
      </c>
      <c r="G44" s="3">
        <v>6.6610000000000001E-5</v>
      </c>
      <c r="H44" s="3">
        <v>3.2280000000000003E-5</v>
      </c>
      <c r="L44" s="3" t="s">
        <v>25</v>
      </c>
    </row>
    <row r="45" spans="1:12">
      <c r="A45" s="3" t="s">
        <v>3216</v>
      </c>
      <c r="B45" s="3" t="s">
        <v>39</v>
      </c>
      <c r="C45" s="3" t="s">
        <v>3295</v>
      </c>
      <c r="G45" s="3">
        <v>0</v>
      </c>
      <c r="H45" s="3">
        <v>4.0620000000000002E-6</v>
      </c>
      <c r="L45" s="3" t="s">
        <v>109</v>
      </c>
    </row>
    <row r="46" spans="1:12">
      <c r="A46" s="3" t="s">
        <v>3216</v>
      </c>
      <c r="B46" s="3" t="s">
        <v>39</v>
      </c>
      <c r="C46" s="3" t="s">
        <v>3296</v>
      </c>
      <c r="G46" s="3">
        <v>0</v>
      </c>
      <c r="H46" s="3">
        <v>2.035E-5</v>
      </c>
      <c r="L46" s="3" t="s">
        <v>109</v>
      </c>
    </row>
    <row r="47" spans="1:12">
      <c r="A47" s="3" t="s">
        <v>3216</v>
      </c>
      <c r="B47" s="3" t="s">
        <v>39</v>
      </c>
      <c r="C47" s="3" t="s">
        <v>3297</v>
      </c>
      <c r="G47" s="3">
        <v>0</v>
      </c>
      <c r="H47" s="3">
        <v>4.0659999999999997E-6</v>
      </c>
      <c r="L47" s="3" t="s">
        <v>116</v>
      </c>
    </row>
    <row r="48" spans="1:12">
      <c r="A48" s="3" t="s">
        <v>3216</v>
      </c>
      <c r="B48" s="3" t="s">
        <v>39</v>
      </c>
      <c r="C48" s="3" t="s">
        <v>3298</v>
      </c>
      <c r="G48" s="3">
        <v>0</v>
      </c>
      <c r="H48" s="3">
        <v>4.0640000000000004E-6</v>
      </c>
      <c r="L48" s="3" t="s">
        <v>116</v>
      </c>
    </row>
    <row r="49" spans="1:16">
      <c r="A49" s="3" t="s">
        <v>3216</v>
      </c>
      <c r="B49" s="3" t="s">
        <v>39</v>
      </c>
      <c r="C49" s="3" t="s">
        <v>3299</v>
      </c>
      <c r="G49" s="3">
        <v>8.9549999999999998E-6</v>
      </c>
      <c r="H49" s="3">
        <v>4.0629999999999999E-6</v>
      </c>
      <c r="L49" s="3" t="s">
        <v>116</v>
      </c>
    </row>
    <row r="50" spans="1:16">
      <c r="A50" s="3" t="s">
        <v>3216</v>
      </c>
      <c r="B50" s="3" t="s">
        <v>39</v>
      </c>
      <c r="C50" s="3" t="s">
        <v>3300</v>
      </c>
      <c r="G50" s="3">
        <v>8.9549999999999998E-6</v>
      </c>
      <c r="H50" s="3">
        <v>4.0629999999999999E-6</v>
      </c>
      <c r="L50" s="3" t="s">
        <v>116</v>
      </c>
    </row>
    <row r="54" spans="1:16">
      <c r="C54" s="7" t="s">
        <v>1516</v>
      </c>
      <c r="E54" s="3">
        <f>SUM(E2:E52)</f>
        <v>8</v>
      </c>
      <c r="F54" s="3">
        <f t="shared" ref="F54:H54" si="1">SUM(F2:F52)</f>
        <v>2.8308563340410475E-4</v>
      </c>
      <c r="G54" s="3">
        <f t="shared" si="1"/>
        <v>5.9234400000000018E-4</v>
      </c>
      <c r="H54" s="3">
        <f t="shared" si="1"/>
        <v>4.5730399999999963E-4</v>
      </c>
      <c r="M54" s="7" t="s">
        <v>128</v>
      </c>
      <c r="O54" s="6" t="s">
        <v>129</v>
      </c>
      <c r="P54" s="6" t="s">
        <v>130</v>
      </c>
    </row>
    <row r="55" spans="1:16">
      <c r="M55" s="8"/>
      <c r="O55" s="3">
        <v>126216</v>
      </c>
      <c r="P55" s="3">
        <v>275740</v>
      </c>
    </row>
    <row r="56" spans="1:16">
      <c r="M56" s="10"/>
      <c r="O56" s="3">
        <f>O55*G54</f>
        <v>74.763290304000023</v>
      </c>
      <c r="P56" s="3">
        <f>P55*H54</f>
        <v>126.09700495999989</v>
      </c>
    </row>
    <row r="57" spans="1:16">
      <c r="F57" s="3">
        <v>2.8308599999999999E-4</v>
      </c>
      <c r="G57" s="3">
        <v>1.2222399999999999E-4</v>
      </c>
      <c r="H57" s="3">
        <v>5.5771499999999997E-4</v>
      </c>
      <c r="J57" s="3">
        <f>F57*F57*100000</f>
        <v>8.0137683396000001E-3</v>
      </c>
      <c r="K57" s="3">
        <f t="shared" ref="K57:L57" si="2">G57*G57*100000</f>
        <v>1.4938706175999998E-3</v>
      </c>
      <c r="L57" s="3">
        <f t="shared" si="2"/>
        <v>3.1104602122499995E-2</v>
      </c>
      <c r="O57" s="6" t="s">
        <v>131</v>
      </c>
    </row>
    <row r="58" spans="1:16">
      <c r="O58" s="3" t="s">
        <v>1517</v>
      </c>
    </row>
    <row r="59" spans="1:16">
      <c r="F59" s="3">
        <v>5.94219E-4</v>
      </c>
      <c r="G59" s="3">
        <v>4.6741900000000001E-4</v>
      </c>
      <c r="H59" s="3">
        <v>7.4480300000000004E-4</v>
      </c>
      <c r="J59" s="3">
        <f>F59*F59*100000</f>
        <v>3.53096219961E-2</v>
      </c>
      <c r="K59" s="3">
        <f t="shared" ref="K59:L59" si="3">G59*G59*100000</f>
        <v>2.1848052156100001E-2</v>
      </c>
      <c r="L59" s="3">
        <f t="shared" si="3"/>
        <v>5.5473150880900012E-2</v>
      </c>
      <c r="O59" s="3">
        <v>28260</v>
      </c>
    </row>
    <row r="60" spans="1:16">
      <c r="O60" s="3">
        <v>8</v>
      </c>
    </row>
    <row r="61" spans="1:16">
      <c r="F61" s="3">
        <v>4.56952E-4</v>
      </c>
      <c r="G61" s="3">
        <v>3.8066700000000001E-4</v>
      </c>
      <c r="H61" s="3">
        <v>5.4403600000000002E-4</v>
      </c>
      <c r="J61" s="3">
        <f>F61*F61*100000</f>
        <v>2.0880513030400002E-2</v>
      </c>
      <c r="K61" s="3">
        <f t="shared" ref="K61:L61" si="4">G61*G61*100000</f>
        <v>1.4490736488900001E-2</v>
      </c>
      <c r="L61" s="3">
        <f t="shared" si="4"/>
        <v>2.9597516929600005E-2</v>
      </c>
    </row>
    <row r="399" spans="6:8">
      <c r="F399" s="4">
        <f>SUM(F2:F398)</f>
        <v>1.9004282668082097E-3</v>
      </c>
      <c r="G399" s="4">
        <f>SUM(G2:G398)</f>
        <v>2.1549980000000004E-3</v>
      </c>
      <c r="H399" s="4">
        <f>SUM(H2:H398)</f>
        <v>2.7611619999999993E-3</v>
      </c>
    </row>
    <row r="400" spans="6:8">
      <c r="F400" s="3">
        <f>F399*F399</f>
        <v>3.6116275972836556E-6</v>
      </c>
      <c r="G400" s="3">
        <f>G399*G399</f>
        <v>4.6440163800040019E-6</v>
      </c>
      <c r="H400" s="3">
        <f>H399*H399</f>
        <v>7.6240155902439965E-6</v>
      </c>
    </row>
  </sheetData>
  <phoneticPr fontId="4" type="noConversion"/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70D9-4CF3-664C-AC69-664CF91672B4}">
  <dimension ref="A1:M77"/>
  <sheetViews>
    <sheetView topLeftCell="A45" workbookViewId="0">
      <selection activeCell="H73" sqref="H73:J77"/>
    </sheetView>
  </sheetViews>
  <sheetFormatPr baseColWidth="10" defaultColWidth="10.83203125" defaultRowHeight="15"/>
  <cols>
    <col min="1" max="1" width="18" style="3" customWidth="1"/>
    <col min="2" max="2" width="16.5" style="3" customWidth="1"/>
    <col min="3" max="3" width="14.5" style="3" customWidth="1"/>
    <col min="4" max="4" width="13.1640625" style="3" customWidth="1"/>
    <col min="5" max="6" width="12" style="3" bestFit="1" customWidth="1"/>
    <col min="7" max="10" width="10.83203125" style="3"/>
    <col min="11" max="12" width="12.1640625" style="3" bestFit="1" customWidth="1"/>
    <col min="13" max="13" width="11.33203125" style="3" customWidth="1"/>
    <col min="14" max="16384" width="10.83203125" style="3"/>
  </cols>
  <sheetData>
    <row r="1" spans="1:13" s="19" customFormat="1" ht="16">
      <c r="A1" s="15" t="s">
        <v>0</v>
      </c>
      <c r="B1" s="15" t="s">
        <v>648</v>
      </c>
      <c r="C1" s="15" t="s">
        <v>649</v>
      </c>
      <c r="D1" s="16" t="s">
        <v>772</v>
      </c>
      <c r="E1" s="15" t="s">
        <v>651</v>
      </c>
      <c r="F1" s="15" t="s">
        <v>652</v>
      </c>
      <c r="G1" s="15" t="s">
        <v>8</v>
      </c>
      <c r="H1" s="15" t="s">
        <v>9</v>
      </c>
      <c r="I1" s="17" t="s">
        <v>653</v>
      </c>
      <c r="J1" s="15" t="s">
        <v>10</v>
      </c>
    </row>
    <row r="2" spans="1:13">
      <c r="A2" s="20" t="s">
        <v>3301</v>
      </c>
      <c r="B2" s="20" t="s">
        <v>3302</v>
      </c>
      <c r="C2" s="20" t="s">
        <v>3303</v>
      </c>
      <c r="D2" s="33">
        <v>2.4769992922859163E-4</v>
      </c>
      <c r="E2" s="33">
        <v>1.6579999999999999E-4</v>
      </c>
      <c r="F2" s="33">
        <v>1.551E-4</v>
      </c>
      <c r="G2" s="20" t="s">
        <v>16</v>
      </c>
      <c r="H2" s="20" t="s">
        <v>657</v>
      </c>
      <c r="I2" s="20" t="s">
        <v>657</v>
      </c>
      <c r="J2" s="20" t="s">
        <v>17</v>
      </c>
      <c r="K2" s="35"/>
      <c r="L2" s="3">
        <v>7</v>
      </c>
      <c r="M2" s="33">
        <f>L2/28260</f>
        <v>2.4769992922859163E-4</v>
      </c>
    </row>
    <row r="3" spans="1:13">
      <c r="A3" s="20" t="s">
        <v>3301</v>
      </c>
      <c r="B3" s="20" t="s">
        <v>39</v>
      </c>
      <c r="C3" s="20" t="s">
        <v>3304</v>
      </c>
      <c r="D3" s="20">
        <v>1.0615711252653928E-4</v>
      </c>
      <c r="E3" s="20" t="s">
        <v>672</v>
      </c>
      <c r="F3" s="20" t="s">
        <v>672</v>
      </c>
      <c r="G3" s="20" t="s">
        <v>20</v>
      </c>
      <c r="H3" s="20" t="s">
        <v>657</v>
      </c>
      <c r="I3" s="20" t="s">
        <v>673</v>
      </c>
      <c r="J3" s="20" t="s">
        <v>144</v>
      </c>
      <c r="L3" s="3">
        <v>3</v>
      </c>
      <c r="M3" s="33">
        <f t="shared" ref="M3:M14" si="0">L3/28260</f>
        <v>1.0615711252653928E-4</v>
      </c>
    </row>
    <row r="4" spans="1:13">
      <c r="A4" s="20" t="s">
        <v>3301</v>
      </c>
      <c r="B4" s="20" t="s">
        <v>3305</v>
      </c>
      <c r="C4" s="20" t="s">
        <v>3306</v>
      </c>
      <c r="D4" s="33">
        <v>3.5385704175513094E-5</v>
      </c>
      <c r="E4" s="20" t="s">
        <v>672</v>
      </c>
      <c r="F4" s="20" t="s">
        <v>672</v>
      </c>
      <c r="G4" s="20" t="s">
        <v>20</v>
      </c>
      <c r="H4" s="20" t="s">
        <v>20</v>
      </c>
      <c r="I4" s="20" t="s">
        <v>673</v>
      </c>
      <c r="J4" s="20" t="s">
        <v>17</v>
      </c>
      <c r="L4" s="3">
        <v>1</v>
      </c>
      <c r="M4" s="33">
        <f t="shared" si="0"/>
        <v>3.5385704175513094E-5</v>
      </c>
    </row>
    <row r="5" spans="1:13">
      <c r="A5" s="20" t="s">
        <v>3301</v>
      </c>
      <c r="B5" s="20" t="s">
        <v>3307</v>
      </c>
      <c r="C5" s="20" t="s">
        <v>3308</v>
      </c>
      <c r="D5" s="33">
        <v>3.5385704175513094E-5</v>
      </c>
      <c r="E5" s="33">
        <v>8.9509999999999995E-6</v>
      </c>
      <c r="F5" s="33">
        <v>4.0609999999999997E-6</v>
      </c>
      <c r="G5" s="20" t="s">
        <v>20</v>
      </c>
      <c r="H5" s="20" t="s">
        <v>657</v>
      </c>
      <c r="I5" s="20" t="s">
        <v>657</v>
      </c>
      <c r="J5" s="20" t="s">
        <v>17</v>
      </c>
      <c r="L5" s="3">
        <v>1</v>
      </c>
      <c r="M5" s="33">
        <f t="shared" si="0"/>
        <v>3.5385704175513094E-5</v>
      </c>
    </row>
    <row r="6" spans="1:13">
      <c r="A6" s="20" t="s">
        <v>3301</v>
      </c>
      <c r="B6" s="20" t="s">
        <v>3309</v>
      </c>
      <c r="C6" s="20" t="s">
        <v>3310</v>
      </c>
      <c r="D6" s="33">
        <v>3.5385704175513094E-5</v>
      </c>
      <c r="E6" s="20" t="s">
        <v>672</v>
      </c>
      <c r="F6" s="20" t="s">
        <v>672</v>
      </c>
      <c r="G6" s="20" t="s">
        <v>16</v>
      </c>
      <c r="H6" s="20" t="s">
        <v>20</v>
      </c>
      <c r="I6" s="20" t="s">
        <v>673</v>
      </c>
      <c r="J6" s="20" t="s">
        <v>17</v>
      </c>
      <c r="L6" s="3">
        <v>1</v>
      </c>
      <c r="M6" s="33">
        <f t="shared" si="0"/>
        <v>3.5385704175513094E-5</v>
      </c>
    </row>
    <row r="7" spans="1:13">
      <c r="A7" s="20" t="s">
        <v>3301</v>
      </c>
      <c r="B7" s="20" t="s">
        <v>3311</v>
      </c>
      <c r="C7" s="20" t="s">
        <v>3312</v>
      </c>
      <c r="D7" s="33">
        <v>3.5385704175513094E-5</v>
      </c>
      <c r="E7" s="33">
        <v>1.7900000000000001E-5</v>
      </c>
      <c r="F7" s="33">
        <v>2.0299999999999999E-5</v>
      </c>
      <c r="G7" s="20" t="s">
        <v>20</v>
      </c>
      <c r="H7" s="20" t="s">
        <v>20</v>
      </c>
      <c r="I7" s="20" t="s">
        <v>657</v>
      </c>
      <c r="J7" s="20" t="s">
        <v>17</v>
      </c>
      <c r="L7" s="3">
        <v>1</v>
      </c>
      <c r="M7" s="33">
        <f t="shared" si="0"/>
        <v>3.5385704175513094E-5</v>
      </c>
    </row>
    <row r="8" spans="1:13">
      <c r="A8" s="20" t="s">
        <v>3301</v>
      </c>
      <c r="B8" s="20" t="s">
        <v>39</v>
      </c>
      <c r="C8" s="20" t="s">
        <v>3313</v>
      </c>
      <c r="D8" s="33">
        <v>3.5385704175513094E-5</v>
      </c>
      <c r="E8" s="33">
        <v>2.8589999999999999E-5</v>
      </c>
      <c r="F8" s="33">
        <v>1.164E-5</v>
      </c>
      <c r="G8" s="20" t="s">
        <v>20</v>
      </c>
      <c r="H8" s="20" t="s">
        <v>20</v>
      </c>
      <c r="I8" s="20" t="s">
        <v>657</v>
      </c>
      <c r="J8" s="20" t="s">
        <v>17</v>
      </c>
      <c r="L8" s="3">
        <v>1</v>
      </c>
      <c r="M8" s="33">
        <f t="shared" si="0"/>
        <v>3.5385704175513094E-5</v>
      </c>
    </row>
    <row r="9" spans="1:13">
      <c r="A9" s="20" t="s">
        <v>3301</v>
      </c>
      <c r="B9" s="20" t="s">
        <v>3314</v>
      </c>
      <c r="C9" s="20" t="s">
        <v>3315</v>
      </c>
      <c r="D9" s="33">
        <v>3.5385704175513094E-5</v>
      </c>
      <c r="E9" s="20" t="s">
        <v>672</v>
      </c>
      <c r="F9" s="20" t="s">
        <v>672</v>
      </c>
      <c r="G9" s="20" t="s">
        <v>20</v>
      </c>
      <c r="H9" s="20" t="s">
        <v>20</v>
      </c>
      <c r="I9" s="20" t="s">
        <v>673</v>
      </c>
      <c r="J9" s="20" t="s">
        <v>17</v>
      </c>
      <c r="L9" s="3">
        <v>1</v>
      </c>
      <c r="M9" s="33">
        <f t="shared" si="0"/>
        <v>3.5385704175513094E-5</v>
      </c>
    </row>
    <row r="10" spans="1:13">
      <c r="A10" s="20" t="s">
        <v>3301</v>
      </c>
      <c r="B10" s="20" t="s">
        <v>3316</v>
      </c>
      <c r="C10" s="20" t="s">
        <v>3317</v>
      </c>
      <c r="D10" s="33">
        <v>3.5385704175513094E-5</v>
      </c>
      <c r="E10" s="33">
        <v>8.9539999999999993E-6</v>
      </c>
      <c r="F10" s="33">
        <v>4.0620000000000002E-6</v>
      </c>
      <c r="G10" s="20" t="s">
        <v>20</v>
      </c>
      <c r="H10" s="20" t="s">
        <v>20</v>
      </c>
      <c r="I10" s="20" t="s">
        <v>657</v>
      </c>
      <c r="J10" s="20" t="s">
        <v>17</v>
      </c>
      <c r="L10" s="3">
        <v>1</v>
      </c>
      <c r="M10" s="33">
        <f t="shared" si="0"/>
        <v>3.5385704175513094E-5</v>
      </c>
    </row>
    <row r="11" spans="1:13">
      <c r="A11" s="20" t="s">
        <v>3301</v>
      </c>
      <c r="B11" s="20" t="s">
        <v>39</v>
      </c>
      <c r="C11" s="20" t="s">
        <v>3318</v>
      </c>
      <c r="D11" s="33">
        <v>3.5385704175513094E-5</v>
      </c>
      <c r="E11" s="20">
        <v>8.952E-6</v>
      </c>
      <c r="F11" s="20">
        <v>4.0609999999999997E-6</v>
      </c>
      <c r="G11" s="20" t="s">
        <v>20</v>
      </c>
      <c r="H11" s="20" t="s">
        <v>20</v>
      </c>
      <c r="I11" s="20" t="s">
        <v>657</v>
      </c>
      <c r="J11" s="20" t="s">
        <v>144</v>
      </c>
      <c r="L11" s="3">
        <v>1</v>
      </c>
      <c r="M11" s="33">
        <f t="shared" si="0"/>
        <v>3.5385704175513094E-5</v>
      </c>
    </row>
    <row r="12" spans="1:13">
      <c r="A12" s="20" t="s">
        <v>3301</v>
      </c>
      <c r="B12" s="20" t="s">
        <v>3319</v>
      </c>
      <c r="C12" s="20" t="s">
        <v>3320</v>
      </c>
      <c r="D12" s="33">
        <v>3.5385704175513094E-5</v>
      </c>
      <c r="E12" s="20" t="s">
        <v>672</v>
      </c>
      <c r="F12" s="20" t="s">
        <v>672</v>
      </c>
      <c r="G12" s="20" t="s">
        <v>20</v>
      </c>
      <c r="H12" s="20" t="s">
        <v>657</v>
      </c>
      <c r="I12" s="20" t="s">
        <v>673</v>
      </c>
      <c r="J12" s="20" t="s">
        <v>144</v>
      </c>
      <c r="L12" s="3">
        <v>1</v>
      </c>
      <c r="M12" s="33">
        <f t="shared" si="0"/>
        <v>3.5385704175513094E-5</v>
      </c>
    </row>
    <row r="13" spans="1:13">
      <c r="A13" s="20" t="s">
        <v>3301</v>
      </c>
      <c r="B13" s="20" t="s">
        <v>3321</v>
      </c>
      <c r="C13" s="20" t="s">
        <v>3322</v>
      </c>
      <c r="D13" s="33">
        <v>3.5385704175513094E-5</v>
      </c>
      <c r="E13" s="20" t="s">
        <v>672</v>
      </c>
      <c r="F13" s="20" t="s">
        <v>672</v>
      </c>
      <c r="G13" s="20" t="s">
        <v>20</v>
      </c>
      <c r="H13" s="20" t="s">
        <v>20</v>
      </c>
      <c r="I13" s="20" t="s">
        <v>20</v>
      </c>
      <c r="J13" s="20" t="s">
        <v>17</v>
      </c>
      <c r="K13" s="20" t="s">
        <v>25</v>
      </c>
      <c r="L13" s="3">
        <v>1</v>
      </c>
      <c r="M13" s="33">
        <f t="shared" si="0"/>
        <v>3.5385704175513094E-5</v>
      </c>
    </row>
    <row r="14" spans="1:13">
      <c r="A14" s="20" t="s">
        <v>3301</v>
      </c>
      <c r="B14" s="20" t="s">
        <v>3323</v>
      </c>
      <c r="C14" s="20" t="s">
        <v>3324</v>
      </c>
      <c r="D14" s="33">
        <v>3.5385704175513094E-5</v>
      </c>
      <c r="E14" s="20" t="s">
        <v>672</v>
      </c>
      <c r="F14" s="20" t="s">
        <v>672</v>
      </c>
      <c r="G14" s="20" t="s">
        <v>20</v>
      </c>
      <c r="H14" s="20" t="s">
        <v>20</v>
      </c>
      <c r="I14" s="20" t="s">
        <v>20</v>
      </c>
      <c r="J14" s="20" t="s">
        <v>17</v>
      </c>
      <c r="K14" s="20" t="s">
        <v>25</v>
      </c>
      <c r="L14" s="3">
        <v>1</v>
      </c>
      <c r="M14" s="33">
        <f t="shared" si="0"/>
        <v>3.5385704175513094E-5</v>
      </c>
    </row>
    <row r="15" spans="1:13">
      <c r="A15" s="20" t="s">
        <v>3301</v>
      </c>
      <c r="B15" s="20" t="s">
        <v>3325</v>
      </c>
      <c r="C15" s="20" t="s">
        <v>3326</v>
      </c>
      <c r="D15" s="20">
        <v>0</v>
      </c>
      <c r="E15" s="20">
        <v>0</v>
      </c>
      <c r="F15" s="33">
        <v>4.4820000000000001E-5</v>
      </c>
      <c r="G15" s="20" t="s">
        <v>20</v>
      </c>
      <c r="H15" s="20" t="s">
        <v>657</v>
      </c>
      <c r="I15" s="20" t="s">
        <v>657</v>
      </c>
      <c r="J15" s="20" t="s">
        <v>17</v>
      </c>
      <c r="L15" s="3">
        <v>0</v>
      </c>
      <c r="M15" s="3">
        <v>0</v>
      </c>
    </row>
    <row r="16" spans="1:13">
      <c r="A16" s="20" t="s">
        <v>3301</v>
      </c>
      <c r="B16" s="20" t="s">
        <v>39</v>
      </c>
      <c r="C16" s="20" t="s">
        <v>3327</v>
      </c>
      <c r="D16" s="20" t="s">
        <v>672</v>
      </c>
      <c r="E16" s="20" t="s">
        <v>672</v>
      </c>
      <c r="F16" s="20" t="s">
        <v>672</v>
      </c>
      <c r="G16" s="20" t="s">
        <v>16</v>
      </c>
      <c r="H16" s="20" t="s">
        <v>657</v>
      </c>
      <c r="I16" s="20" t="s">
        <v>673</v>
      </c>
      <c r="J16" s="20" t="s">
        <v>17</v>
      </c>
    </row>
    <row r="17" spans="1:10">
      <c r="A17" s="20" t="s">
        <v>3301</v>
      </c>
      <c r="B17" s="20" t="s">
        <v>39</v>
      </c>
      <c r="C17" s="45" t="s">
        <v>3328</v>
      </c>
      <c r="D17" s="20" t="s">
        <v>672</v>
      </c>
      <c r="E17" s="20" t="s">
        <v>672</v>
      </c>
      <c r="F17" s="20" t="s">
        <v>672</v>
      </c>
      <c r="G17" s="20" t="s">
        <v>16</v>
      </c>
      <c r="H17" s="20" t="s">
        <v>657</v>
      </c>
      <c r="I17" s="20" t="s">
        <v>673</v>
      </c>
      <c r="J17" s="20" t="s">
        <v>17</v>
      </c>
    </row>
    <row r="18" spans="1:10">
      <c r="A18" s="20" t="s">
        <v>3301</v>
      </c>
      <c r="B18" s="20" t="s">
        <v>39</v>
      </c>
      <c r="C18" s="45" t="s">
        <v>3329</v>
      </c>
      <c r="D18" s="20" t="s">
        <v>672</v>
      </c>
      <c r="E18" s="20" t="s">
        <v>672</v>
      </c>
      <c r="F18" s="20" t="s">
        <v>672</v>
      </c>
      <c r="G18" s="20" t="s">
        <v>20</v>
      </c>
      <c r="H18" s="20" t="s">
        <v>657</v>
      </c>
      <c r="I18" s="20" t="s">
        <v>673</v>
      </c>
      <c r="J18" s="20" t="s">
        <v>17</v>
      </c>
    </row>
    <row r="19" spans="1:10">
      <c r="A19" s="20" t="s">
        <v>3301</v>
      </c>
      <c r="B19" s="20" t="s">
        <v>39</v>
      </c>
      <c r="C19" s="45" t="s">
        <v>3330</v>
      </c>
      <c r="D19" s="20" t="s">
        <v>672</v>
      </c>
      <c r="E19" s="20" t="s">
        <v>672</v>
      </c>
      <c r="F19" s="20" t="s">
        <v>672</v>
      </c>
      <c r="G19" s="20" t="s">
        <v>20</v>
      </c>
      <c r="H19" s="20" t="s">
        <v>657</v>
      </c>
      <c r="I19" s="20" t="s">
        <v>673</v>
      </c>
      <c r="J19" s="20" t="s">
        <v>17</v>
      </c>
    </row>
    <row r="20" spans="1:10">
      <c r="A20" s="20" t="s">
        <v>3301</v>
      </c>
      <c r="B20" s="20" t="s">
        <v>39</v>
      </c>
      <c r="C20" s="20" t="s">
        <v>1539</v>
      </c>
      <c r="D20" s="20" t="s">
        <v>672</v>
      </c>
      <c r="E20" s="20" t="s">
        <v>672</v>
      </c>
      <c r="F20" s="20" t="s">
        <v>672</v>
      </c>
      <c r="G20" s="20" t="s">
        <v>16</v>
      </c>
      <c r="H20" s="20" t="s">
        <v>657</v>
      </c>
      <c r="I20" s="20" t="s">
        <v>673</v>
      </c>
      <c r="J20" s="20" t="s">
        <v>17</v>
      </c>
    </row>
    <row r="21" spans="1:10">
      <c r="A21" s="20" t="s">
        <v>3301</v>
      </c>
      <c r="B21" s="20" t="s">
        <v>3331</v>
      </c>
      <c r="C21" s="20" t="s">
        <v>3332</v>
      </c>
      <c r="D21" s="20" t="s">
        <v>672</v>
      </c>
      <c r="E21" s="20" t="s">
        <v>672</v>
      </c>
      <c r="F21" s="20" t="s">
        <v>672</v>
      </c>
      <c r="G21" s="20" t="s">
        <v>20</v>
      </c>
      <c r="H21" s="20" t="s">
        <v>657</v>
      </c>
      <c r="I21" s="20" t="s">
        <v>673</v>
      </c>
      <c r="J21" s="20" t="s">
        <v>144</v>
      </c>
    </row>
    <row r="22" spans="1:10">
      <c r="A22" s="20" t="s">
        <v>3301</v>
      </c>
      <c r="B22" s="20" t="s">
        <v>3333</v>
      </c>
      <c r="C22" s="20" t="s">
        <v>3334</v>
      </c>
      <c r="D22" s="20" t="s">
        <v>672</v>
      </c>
      <c r="E22" s="20" t="s">
        <v>672</v>
      </c>
      <c r="F22" s="20" t="s">
        <v>672</v>
      </c>
      <c r="G22" s="20" t="s">
        <v>16</v>
      </c>
      <c r="H22" s="20" t="s">
        <v>657</v>
      </c>
      <c r="I22" s="20" t="s">
        <v>673</v>
      </c>
      <c r="J22" s="20" t="s">
        <v>144</v>
      </c>
    </row>
    <row r="23" spans="1:10">
      <c r="A23" s="20" t="s">
        <v>3301</v>
      </c>
      <c r="B23" s="20" t="s">
        <v>3335</v>
      </c>
      <c r="C23" s="20" t="s">
        <v>3336</v>
      </c>
      <c r="D23" s="20" t="s">
        <v>672</v>
      </c>
      <c r="E23" s="20" t="s">
        <v>672</v>
      </c>
      <c r="F23" s="20" t="s">
        <v>672</v>
      </c>
      <c r="G23" s="20" t="s">
        <v>20</v>
      </c>
      <c r="H23" s="20" t="s">
        <v>657</v>
      </c>
      <c r="I23" s="20" t="s">
        <v>673</v>
      </c>
      <c r="J23" s="20" t="s">
        <v>17</v>
      </c>
    </row>
    <row r="24" spans="1:10">
      <c r="A24" s="20" t="s">
        <v>3301</v>
      </c>
      <c r="B24" s="20" t="s">
        <v>3337</v>
      </c>
      <c r="C24" s="20" t="s">
        <v>3338</v>
      </c>
      <c r="D24" s="20" t="s">
        <v>672</v>
      </c>
      <c r="E24" s="20" t="s">
        <v>672</v>
      </c>
      <c r="F24" s="20" t="s">
        <v>672</v>
      </c>
      <c r="G24" s="20" t="s">
        <v>20</v>
      </c>
      <c r="H24" s="20" t="s">
        <v>657</v>
      </c>
      <c r="I24" s="20" t="s">
        <v>673</v>
      </c>
      <c r="J24" s="20" t="s">
        <v>144</v>
      </c>
    </row>
    <row r="25" spans="1:10">
      <c r="A25" s="20" t="s">
        <v>3301</v>
      </c>
      <c r="B25" s="20" t="s">
        <v>3339</v>
      </c>
      <c r="C25" s="20" t="s">
        <v>3340</v>
      </c>
      <c r="D25" s="20" t="s">
        <v>672</v>
      </c>
      <c r="E25" s="20" t="s">
        <v>672</v>
      </c>
      <c r="F25" s="20" t="s">
        <v>672</v>
      </c>
      <c r="G25" s="20" t="s">
        <v>20</v>
      </c>
      <c r="H25" s="20" t="s">
        <v>657</v>
      </c>
      <c r="I25" s="20" t="s">
        <v>673</v>
      </c>
      <c r="J25" s="20" t="s">
        <v>144</v>
      </c>
    </row>
    <row r="26" spans="1:10">
      <c r="A26" s="20" t="s">
        <v>3301</v>
      </c>
      <c r="B26" s="20" t="s">
        <v>3341</v>
      </c>
      <c r="C26" s="20" t="s">
        <v>3342</v>
      </c>
      <c r="D26" s="20" t="s">
        <v>672</v>
      </c>
      <c r="E26" s="20" t="s">
        <v>672</v>
      </c>
      <c r="F26" s="20" t="s">
        <v>672</v>
      </c>
      <c r="G26" s="20" t="s">
        <v>20</v>
      </c>
      <c r="H26" s="20" t="s">
        <v>657</v>
      </c>
      <c r="I26" s="20" t="s">
        <v>673</v>
      </c>
      <c r="J26" s="20" t="s">
        <v>144</v>
      </c>
    </row>
    <row r="27" spans="1:10">
      <c r="A27" s="20" t="s">
        <v>3301</v>
      </c>
      <c r="B27" s="20" t="s">
        <v>3343</v>
      </c>
      <c r="C27" s="20" t="s">
        <v>3344</v>
      </c>
      <c r="D27" s="20" t="s">
        <v>672</v>
      </c>
      <c r="E27" s="20" t="s">
        <v>672</v>
      </c>
      <c r="F27" s="20" t="s">
        <v>672</v>
      </c>
      <c r="G27" s="20" t="s">
        <v>16</v>
      </c>
      <c r="H27" s="20" t="s">
        <v>657</v>
      </c>
      <c r="I27" s="20" t="s">
        <v>673</v>
      </c>
      <c r="J27" s="20" t="s">
        <v>17</v>
      </c>
    </row>
    <row r="28" spans="1:10">
      <c r="A28" s="20" t="s">
        <v>3301</v>
      </c>
      <c r="B28" s="20" t="s">
        <v>39</v>
      </c>
      <c r="C28" s="20" t="s">
        <v>3327</v>
      </c>
      <c r="D28" s="20" t="s">
        <v>672</v>
      </c>
      <c r="E28" s="20" t="s">
        <v>672</v>
      </c>
      <c r="F28" s="20" t="s">
        <v>672</v>
      </c>
      <c r="G28" s="20" t="s">
        <v>20</v>
      </c>
      <c r="H28" s="20" t="s">
        <v>657</v>
      </c>
      <c r="I28" s="20" t="s">
        <v>673</v>
      </c>
      <c r="J28" s="20" t="s">
        <v>144</v>
      </c>
    </row>
    <row r="29" spans="1:10">
      <c r="A29" s="20" t="s">
        <v>3301</v>
      </c>
      <c r="B29" s="20" t="s">
        <v>3345</v>
      </c>
      <c r="C29" s="20" t="s">
        <v>3346</v>
      </c>
      <c r="D29" s="20" t="s">
        <v>672</v>
      </c>
      <c r="E29" s="20" t="s">
        <v>672</v>
      </c>
      <c r="F29" s="20" t="s">
        <v>672</v>
      </c>
      <c r="G29" s="20" t="s">
        <v>16</v>
      </c>
      <c r="H29" s="20" t="s">
        <v>20</v>
      </c>
      <c r="I29" s="20" t="s">
        <v>673</v>
      </c>
      <c r="J29" s="20" t="s">
        <v>17</v>
      </c>
    </row>
    <row r="30" spans="1:10">
      <c r="A30" s="20" t="s">
        <v>3301</v>
      </c>
      <c r="B30" s="20" t="s">
        <v>3347</v>
      </c>
      <c r="C30" s="20" t="s">
        <v>3348</v>
      </c>
      <c r="D30" s="20" t="s">
        <v>672</v>
      </c>
      <c r="E30" s="20" t="s">
        <v>672</v>
      </c>
      <c r="F30" s="20" t="s">
        <v>672</v>
      </c>
      <c r="G30" s="20" t="s">
        <v>16</v>
      </c>
      <c r="H30" s="20" t="s">
        <v>20</v>
      </c>
      <c r="I30" s="20" t="s">
        <v>673</v>
      </c>
      <c r="J30" s="20" t="s">
        <v>17</v>
      </c>
    </row>
    <row r="31" spans="1:10">
      <c r="A31" s="20" t="s">
        <v>3301</v>
      </c>
      <c r="B31" s="20" t="s">
        <v>3349</v>
      </c>
      <c r="C31" s="20" t="s">
        <v>49</v>
      </c>
      <c r="D31" s="20" t="s">
        <v>672</v>
      </c>
      <c r="E31" s="20" t="s">
        <v>672</v>
      </c>
      <c r="F31" s="20" t="s">
        <v>672</v>
      </c>
      <c r="G31" s="20" t="s">
        <v>16</v>
      </c>
      <c r="H31" s="20" t="s">
        <v>20</v>
      </c>
      <c r="I31" s="20" t="s">
        <v>673</v>
      </c>
      <c r="J31" s="20" t="s">
        <v>17</v>
      </c>
    </row>
    <row r="32" spans="1:10">
      <c r="A32" s="20" t="s">
        <v>3301</v>
      </c>
      <c r="B32" s="20" t="s">
        <v>39</v>
      </c>
      <c r="C32" s="20" t="s">
        <v>3350</v>
      </c>
      <c r="D32" s="20" t="s">
        <v>672</v>
      </c>
      <c r="E32" s="20" t="s">
        <v>672</v>
      </c>
      <c r="F32" s="20" t="s">
        <v>672</v>
      </c>
      <c r="G32" s="20" t="s">
        <v>16</v>
      </c>
      <c r="H32" s="20" t="s">
        <v>20</v>
      </c>
      <c r="I32" s="20" t="s">
        <v>673</v>
      </c>
      <c r="J32" s="20" t="s">
        <v>17</v>
      </c>
    </row>
    <row r="33" spans="1:10">
      <c r="A33" s="20" t="s">
        <v>3301</v>
      </c>
      <c r="B33" s="20" t="s">
        <v>3351</v>
      </c>
      <c r="C33" s="20" t="s">
        <v>3352</v>
      </c>
      <c r="D33" s="20" t="s">
        <v>672</v>
      </c>
      <c r="E33" s="20" t="s">
        <v>672</v>
      </c>
      <c r="F33" s="20" t="s">
        <v>672</v>
      </c>
      <c r="G33" s="20" t="s">
        <v>16</v>
      </c>
      <c r="H33" s="20" t="s">
        <v>673</v>
      </c>
      <c r="I33" s="20" t="s">
        <v>673</v>
      </c>
      <c r="J33" s="20" t="s">
        <v>17</v>
      </c>
    </row>
    <row r="34" spans="1:10">
      <c r="A34" s="20" t="s">
        <v>3301</v>
      </c>
      <c r="B34" s="20" t="s">
        <v>3353</v>
      </c>
      <c r="C34" s="20" t="s">
        <v>3354</v>
      </c>
      <c r="D34" s="20" t="s">
        <v>672</v>
      </c>
      <c r="E34" s="20" t="s">
        <v>672</v>
      </c>
      <c r="F34" s="20" t="s">
        <v>672</v>
      </c>
      <c r="G34" s="20" t="s">
        <v>16</v>
      </c>
      <c r="H34" s="20" t="s">
        <v>20</v>
      </c>
      <c r="I34" s="20" t="s">
        <v>673</v>
      </c>
      <c r="J34" s="20" t="s">
        <v>17</v>
      </c>
    </row>
    <row r="35" spans="1:10">
      <c r="A35" s="20" t="s">
        <v>3301</v>
      </c>
      <c r="B35" s="20" t="s">
        <v>3355</v>
      </c>
      <c r="C35" s="20" t="s">
        <v>3356</v>
      </c>
      <c r="D35" s="20" t="s">
        <v>672</v>
      </c>
      <c r="E35" s="20" t="s">
        <v>672</v>
      </c>
      <c r="F35" s="20" t="s">
        <v>672</v>
      </c>
      <c r="G35" s="20" t="s">
        <v>16</v>
      </c>
      <c r="H35" s="20" t="s">
        <v>20</v>
      </c>
      <c r="I35" s="20" t="s">
        <v>673</v>
      </c>
      <c r="J35" s="20" t="s">
        <v>17</v>
      </c>
    </row>
    <row r="36" spans="1:10">
      <c r="A36" s="20" t="s">
        <v>3301</v>
      </c>
      <c r="B36" s="20" t="s">
        <v>3357</v>
      </c>
      <c r="C36" s="20" t="s">
        <v>2724</v>
      </c>
      <c r="D36" s="20" t="s">
        <v>672</v>
      </c>
      <c r="E36" s="20">
        <v>0</v>
      </c>
      <c r="F36" s="33">
        <v>4.0609999999999997E-6</v>
      </c>
      <c r="G36" s="20" t="s">
        <v>20</v>
      </c>
      <c r="H36" s="20" t="s">
        <v>20</v>
      </c>
      <c r="I36" s="20" t="s">
        <v>657</v>
      </c>
      <c r="J36" s="20" t="s">
        <v>17</v>
      </c>
    </row>
    <row r="37" spans="1:10">
      <c r="A37" s="20" t="s">
        <v>3301</v>
      </c>
      <c r="B37" s="20" t="s">
        <v>3358</v>
      </c>
      <c r="C37" s="20" t="s">
        <v>3359</v>
      </c>
      <c r="D37" s="20" t="s">
        <v>672</v>
      </c>
      <c r="E37" s="20">
        <v>0</v>
      </c>
      <c r="F37" s="33">
        <v>4.0609999999999997E-6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3301</v>
      </c>
      <c r="B38" s="20" t="s">
        <v>3360</v>
      </c>
      <c r="C38" s="20" t="s">
        <v>3361</v>
      </c>
      <c r="D38" s="20" t="s">
        <v>672</v>
      </c>
      <c r="E38" s="20">
        <v>0</v>
      </c>
      <c r="F38" s="33">
        <v>4.0609999999999997E-6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3301</v>
      </c>
      <c r="B39" s="20" t="s">
        <v>3362</v>
      </c>
      <c r="C39" s="20" t="s">
        <v>3363</v>
      </c>
      <c r="D39" s="20" t="s">
        <v>672</v>
      </c>
      <c r="E39" s="20">
        <v>0</v>
      </c>
      <c r="F39" s="33">
        <v>4.0609999999999997E-6</v>
      </c>
      <c r="G39" s="20" t="s">
        <v>20</v>
      </c>
      <c r="H39" s="20" t="s">
        <v>673</v>
      </c>
      <c r="I39" s="20" t="s">
        <v>657</v>
      </c>
      <c r="J39" s="20" t="s">
        <v>17</v>
      </c>
    </row>
    <row r="40" spans="1:10">
      <c r="A40" s="20" t="s">
        <v>3301</v>
      </c>
      <c r="B40" s="20" t="s">
        <v>3364</v>
      </c>
      <c r="C40" s="20" t="s">
        <v>3365</v>
      </c>
      <c r="D40" s="20" t="s">
        <v>672</v>
      </c>
      <c r="E40" s="33">
        <v>2.6849999999999999E-5</v>
      </c>
      <c r="F40" s="33">
        <v>1.218E-5</v>
      </c>
      <c r="G40" s="20" t="s">
        <v>20</v>
      </c>
      <c r="H40" s="20" t="s">
        <v>673</v>
      </c>
      <c r="I40" s="20" t="s">
        <v>657</v>
      </c>
      <c r="J40" s="20" t="s">
        <v>17</v>
      </c>
    </row>
    <row r="41" spans="1:10">
      <c r="A41" s="20" t="s">
        <v>3301</v>
      </c>
      <c r="B41" s="20" t="s">
        <v>3366</v>
      </c>
      <c r="C41" s="20" t="s">
        <v>3367</v>
      </c>
      <c r="D41" s="20" t="s">
        <v>672</v>
      </c>
      <c r="E41" s="33">
        <v>5.5250000000000001E-5</v>
      </c>
      <c r="F41" s="33">
        <v>2.525E-5</v>
      </c>
      <c r="G41" s="20" t="s">
        <v>20</v>
      </c>
      <c r="H41" s="20" t="s">
        <v>673</v>
      </c>
      <c r="I41" s="20" t="s">
        <v>657</v>
      </c>
      <c r="J41" s="20" t="s">
        <v>17</v>
      </c>
    </row>
    <row r="42" spans="1:10">
      <c r="A42" s="20" t="s">
        <v>3301</v>
      </c>
      <c r="B42" s="45" t="s">
        <v>3368</v>
      </c>
      <c r="C42" s="45" t="s">
        <v>3369</v>
      </c>
      <c r="D42" s="20" t="s">
        <v>672</v>
      </c>
      <c r="E42" s="20">
        <v>0</v>
      </c>
      <c r="F42" s="33">
        <v>4.0609999999999997E-6</v>
      </c>
      <c r="G42" s="20" t="s">
        <v>20</v>
      </c>
      <c r="H42" s="20" t="s">
        <v>673</v>
      </c>
      <c r="I42" s="20" t="s">
        <v>657</v>
      </c>
      <c r="J42" s="20" t="s">
        <v>17</v>
      </c>
    </row>
    <row r="43" spans="1:10">
      <c r="A43" s="20" t="s">
        <v>3301</v>
      </c>
      <c r="B43" s="45" t="s">
        <v>3370</v>
      </c>
      <c r="C43" s="45" t="s">
        <v>3371</v>
      </c>
      <c r="D43" s="20" t="s">
        <v>672</v>
      </c>
      <c r="E43" s="20">
        <v>0</v>
      </c>
      <c r="F43" s="33">
        <v>4.0609999999999997E-6</v>
      </c>
      <c r="G43" s="20" t="s">
        <v>20</v>
      </c>
      <c r="H43" s="20" t="s">
        <v>20</v>
      </c>
      <c r="I43" s="20" t="s">
        <v>657</v>
      </c>
      <c r="J43" s="20" t="s">
        <v>17</v>
      </c>
    </row>
    <row r="44" spans="1:10">
      <c r="A44" s="20" t="s">
        <v>3301</v>
      </c>
      <c r="B44" s="45" t="s">
        <v>3372</v>
      </c>
      <c r="C44" s="45" t="s">
        <v>3373</v>
      </c>
      <c r="D44" s="20" t="s">
        <v>672</v>
      </c>
      <c r="E44" s="20">
        <v>0</v>
      </c>
      <c r="F44" s="33">
        <v>4.0620000000000002E-6</v>
      </c>
      <c r="G44" s="20" t="s">
        <v>20</v>
      </c>
      <c r="H44" s="20" t="s">
        <v>673</v>
      </c>
      <c r="I44" s="20" t="s">
        <v>657</v>
      </c>
      <c r="J44" s="20" t="s">
        <v>17</v>
      </c>
    </row>
    <row r="45" spans="1:10">
      <c r="A45" s="20" t="s">
        <v>3301</v>
      </c>
      <c r="B45" s="45" t="s">
        <v>3374</v>
      </c>
      <c r="C45" s="45" t="s">
        <v>3375</v>
      </c>
      <c r="D45" s="20" t="s">
        <v>672</v>
      </c>
      <c r="E45" s="20">
        <v>0</v>
      </c>
      <c r="F45" s="33">
        <v>2.0740000000000001E-5</v>
      </c>
      <c r="G45" s="20" t="s">
        <v>20</v>
      </c>
      <c r="H45" s="20" t="s">
        <v>20</v>
      </c>
      <c r="I45" s="20" t="s">
        <v>657</v>
      </c>
      <c r="J45" s="20" t="s">
        <v>17</v>
      </c>
    </row>
    <row r="46" spans="1:10">
      <c r="A46" s="20" t="s">
        <v>3301</v>
      </c>
      <c r="B46" s="45" t="s">
        <v>3376</v>
      </c>
      <c r="C46" s="45" t="s">
        <v>3377</v>
      </c>
      <c r="D46" s="20" t="s">
        <v>672</v>
      </c>
      <c r="E46" s="33">
        <v>7.0430000000000002E-5</v>
      </c>
      <c r="F46" s="33">
        <v>2.7929999999999999E-5</v>
      </c>
      <c r="G46" s="20" t="s">
        <v>20</v>
      </c>
      <c r="H46" s="20" t="s">
        <v>20</v>
      </c>
      <c r="I46" s="20" t="s">
        <v>657</v>
      </c>
      <c r="J46" s="20" t="s">
        <v>17</v>
      </c>
    </row>
    <row r="47" spans="1:10">
      <c r="A47" s="20" t="s">
        <v>3301</v>
      </c>
      <c r="B47" s="45" t="s">
        <v>3378</v>
      </c>
      <c r="C47" s="45" t="s">
        <v>3379</v>
      </c>
      <c r="D47" s="20" t="s">
        <v>672</v>
      </c>
      <c r="E47" s="20">
        <v>0</v>
      </c>
      <c r="F47" s="33">
        <v>4.0609999999999997E-6</v>
      </c>
      <c r="G47" s="20" t="s">
        <v>20</v>
      </c>
      <c r="H47" s="20" t="s">
        <v>20</v>
      </c>
      <c r="I47" s="20" t="s">
        <v>657</v>
      </c>
      <c r="J47" s="20" t="s">
        <v>17</v>
      </c>
    </row>
    <row r="48" spans="1:10">
      <c r="A48" s="20" t="s">
        <v>3301</v>
      </c>
      <c r="B48" s="45" t="s">
        <v>3380</v>
      </c>
      <c r="C48" s="45" t="s">
        <v>3381</v>
      </c>
      <c r="D48" s="20" t="s">
        <v>672</v>
      </c>
      <c r="E48" s="33">
        <v>8.9530000000000005E-6</v>
      </c>
      <c r="F48" s="33">
        <v>4.0609999999999997E-6</v>
      </c>
      <c r="G48" s="20" t="s">
        <v>20</v>
      </c>
      <c r="H48" s="20" t="s">
        <v>20</v>
      </c>
      <c r="I48" s="20" t="s">
        <v>657</v>
      </c>
      <c r="J48" s="20" t="s">
        <v>17</v>
      </c>
    </row>
    <row r="49" spans="1:10">
      <c r="A49" s="20" t="s">
        <v>3301</v>
      </c>
      <c r="B49" s="45" t="s">
        <v>3382</v>
      </c>
      <c r="C49" s="45" t="s">
        <v>3383</v>
      </c>
      <c r="D49" s="20" t="s">
        <v>672</v>
      </c>
      <c r="E49" s="33">
        <v>2.686E-5</v>
      </c>
      <c r="F49" s="33">
        <v>1.218E-5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0">
      <c r="A50" s="20" t="s">
        <v>3301</v>
      </c>
      <c r="B50" s="20" t="s">
        <v>3384</v>
      </c>
      <c r="C50" s="20" t="s">
        <v>3385</v>
      </c>
      <c r="D50" s="20" t="s">
        <v>672</v>
      </c>
      <c r="E50" s="33">
        <v>6.6799999999999997E-5</v>
      </c>
      <c r="F50" s="33">
        <v>3.235E-5</v>
      </c>
      <c r="G50" s="20" t="s">
        <v>20</v>
      </c>
      <c r="H50" s="20" t="s">
        <v>673</v>
      </c>
      <c r="I50" s="20" t="s">
        <v>657</v>
      </c>
      <c r="J50" s="20" t="s">
        <v>17</v>
      </c>
    </row>
    <row r="51" spans="1:10">
      <c r="A51" s="20" t="s">
        <v>3301</v>
      </c>
      <c r="B51" s="20" t="s">
        <v>3386</v>
      </c>
      <c r="C51" s="20" t="s">
        <v>3387</v>
      </c>
      <c r="D51" s="20" t="s">
        <v>672</v>
      </c>
      <c r="E51" s="33">
        <v>9.1249999999999999E-6</v>
      </c>
      <c r="F51" s="33">
        <v>4.1080000000000003E-6</v>
      </c>
      <c r="G51" s="20" t="s">
        <v>20</v>
      </c>
      <c r="H51" s="20" t="s">
        <v>673</v>
      </c>
      <c r="I51" s="20" t="s">
        <v>657</v>
      </c>
      <c r="J51" s="20" t="s">
        <v>17</v>
      </c>
    </row>
    <row r="52" spans="1:10">
      <c r="A52" s="20" t="s">
        <v>3301</v>
      </c>
      <c r="B52" s="20" t="s">
        <v>3388</v>
      </c>
      <c r="C52" s="20" t="s">
        <v>3389</v>
      </c>
      <c r="D52" s="20" t="s">
        <v>672</v>
      </c>
      <c r="E52" s="20">
        <v>0</v>
      </c>
      <c r="F52" s="33">
        <v>1.219E-5</v>
      </c>
      <c r="G52" s="20" t="s">
        <v>20</v>
      </c>
      <c r="H52" s="20" t="s">
        <v>673</v>
      </c>
      <c r="I52" s="20" t="s">
        <v>657</v>
      </c>
      <c r="J52" s="20" t="s">
        <v>17</v>
      </c>
    </row>
    <row r="53" spans="1:10">
      <c r="A53" s="20" t="s">
        <v>3301</v>
      </c>
      <c r="B53" s="20" t="s">
        <v>3390</v>
      </c>
      <c r="C53" s="20" t="s">
        <v>3391</v>
      </c>
      <c r="D53" s="20" t="s">
        <v>672</v>
      </c>
      <c r="E53" s="20">
        <v>0</v>
      </c>
      <c r="F53" s="33">
        <v>4.0629999999999999E-6</v>
      </c>
      <c r="G53" s="20" t="s">
        <v>20</v>
      </c>
      <c r="H53" s="20" t="s">
        <v>673</v>
      </c>
      <c r="I53" s="20" t="s">
        <v>657</v>
      </c>
      <c r="J53" s="20" t="s">
        <v>17</v>
      </c>
    </row>
    <row r="54" spans="1:10">
      <c r="A54" s="20" t="s">
        <v>3301</v>
      </c>
      <c r="B54" s="20" t="s">
        <v>3392</v>
      </c>
      <c r="C54" s="20" t="s">
        <v>3393</v>
      </c>
      <c r="D54" s="20" t="s">
        <v>672</v>
      </c>
      <c r="E54" s="33">
        <v>8.9570000000000008E-6</v>
      </c>
      <c r="F54" s="33">
        <v>4.065E-6</v>
      </c>
      <c r="G54" s="20" t="s">
        <v>20</v>
      </c>
      <c r="H54" s="20" t="s">
        <v>20</v>
      </c>
      <c r="I54" s="20" t="s">
        <v>657</v>
      </c>
      <c r="J54" s="20" t="s">
        <v>17</v>
      </c>
    </row>
    <row r="55" spans="1:10">
      <c r="A55" s="20" t="s">
        <v>3301</v>
      </c>
      <c r="B55" s="20" t="s">
        <v>3394</v>
      </c>
      <c r="C55" s="20" t="s">
        <v>3395</v>
      </c>
      <c r="D55" s="20" t="s">
        <v>672</v>
      </c>
      <c r="E55" s="33">
        <v>8.952E-6</v>
      </c>
      <c r="F55" s="33">
        <v>4.0609999999999997E-6</v>
      </c>
      <c r="G55" s="20" t="s">
        <v>20</v>
      </c>
      <c r="H55" s="20" t="s">
        <v>673</v>
      </c>
      <c r="I55" s="20" t="s">
        <v>657</v>
      </c>
      <c r="J55" s="20" t="s">
        <v>17</v>
      </c>
    </row>
    <row r="56" spans="1:10">
      <c r="A56" s="20" t="s">
        <v>3301</v>
      </c>
      <c r="B56" s="20" t="s">
        <v>3396</v>
      </c>
      <c r="C56" s="20" t="s">
        <v>3397</v>
      </c>
      <c r="D56" s="20" t="s">
        <v>672</v>
      </c>
      <c r="E56" s="33">
        <v>8.9530000000000005E-6</v>
      </c>
      <c r="F56" s="33">
        <v>8.123E-6</v>
      </c>
      <c r="G56" s="20" t="s">
        <v>20</v>
      </c>
      <c r="H56" s="20" t="s">
        <v>20</v>
      </c>
      <c r="I56" s="20" t="s">
        <v>657</v>
      </c>
      <c r="J56" s="20" t="s">
        <v>17</v>
      </c>
    </row>
    <row r="57" spans="1:10">
      <c r="A57" s="20" t="s">
        <v>3301</v>
      </c>
      <c r="B57" s="20" t="s">
        <v>39</v>
      </c>
      <c r="C57" s="20" t="s">
        <v>3398</v>
      </c>
      <c r="D57" s="20" t="s">
        <v>672</v>
      </c>
      <c r="E57" s="20">
        <v>0</v>
      </c>
      <c r="F57" s="20">
        <v>4.0609999999999997E-6</v>
      </c>
      <c r="G57" s="20" t="s">
        <v>20</v>
      </c>
      <c r="H57" s="20" t="s">
        <v>20</v>
      </c>
      <c r="I57" s="20" t="s">
        <v>657</v>
      </c>
      <c r="J57" s="20" t="s">
        <v>144</v>
      </c>
    </row>
    <row r="58" spans="1:10">
      <c r="A58" s="20" t="s">
        <v>3301</v>
      </c>
      <c r="B58" s="20" t="s">
        <v>39</v>
      </c>
      <c r="C58" s="20" t="s">
        <v>3399</v>
      </c>
      <c r="D58" s="20" t="s">
        <v>672</v>
      </c>
      <c r="E58" s="20">
        <v>8.9509999999999995E-6</v>
      </c>
      <c r="F58" s="20">
        <v>4.0609999999999997E-6</v>
      </c>
      <c r="G58" s="20" t="s">
        <v>20</v>
      </c>
      <c r="H58" s="20" t="s">
        <v>20</v>
      </c>
      <c r="I58" s="20" t="s">
        <v>657</v>
      </c>
      <c r="J58" s="20" t="s">
        <v>144</v>
      </c>
    </row>
    <row r="59" spans="1:10">
      <c r="A59" s="20" t="s">
        <v>3301</v>
      </c>
      <c r="B59" s="20" t="s">
        <v>39</v>
      </c>
      <c r="C59" s="20" t="s">
        <v>3400</v>
      </c>
      <c r="D59" s="20" t="s">
        <v>672</v>
      </c>
      <c r="E59" s="20">
        <v>0</v>
      </c>
      <c r="F59" s="20">
        <v>4.0640000000000004E-6</v>
      </c>
      <c r="G59" s="20" t="s">
        <v>20</v>
      </c>
      <c r="H59" s="20" t="s">
        <v>20</v>
      </c>
      <c r="I59" s="20" t="s">
        <v>657</v>
      </c>
      <c r="J59" s="20" t="s">
        <v>144</v>
      </c>
    </row>
    <row r="60" spans="1:10">
      <c r="A60" s="20" t="s">
        <v>3301</v>
      </c>
      <c r="B60" s="20" t="s">
        <v>39</v>
      </c>
      <c r="C60" s="20" t="s">
        <v>3401</v>
      </c>
      <c r="D60" s="20" t="s">
        <v>672</v>
      </c>
      <c r="E60" s="20">
        <v>1.8E-5</v>
      </c>
      <c r="F60" s="20">
        <v>1.6330000000000001E-5</v>
      </c>
      <c r="G60" s="20" t="s">
        <v>20</v>
      </c>
      <c r="H60" s="20" t="s">
        <v>20</v>
      </c>
      <c r="I60" s="20" t="s">
        <v>657</v>
      </c>
      <c r="J60" s="20" t="s">
        <v>144</v>
      </c>
    </row>
    <row r="61" spans="1:10">
      <c r="A61" s="20" t="s">
        <v>3301</v>
      </c>
      <c r="B61" s="20" t="s">
        <v>39</v>
      </c>
      <c r="C61" s="20" t="s">
        <v>3402</v>
      </c>
      <c r="D61" s="20" t="s">
        <v>672</v>
      </c>
      <c r="E61" s="20">
        <v>0</v>
      </c>
      <c r="F61" s="20">
        <v>3.2320000000000002E-5</v>
      </c>
      <c r="G61" s="20" t="s">
        <v>20</v>
      </c>
      <c r="H61" s="20" t="s">
        <v>20</v>
      </c>
      <c r="I61" s="20" t="s">
        <v>657</v>
      </c>
      <c r="J61" s="20" t="s">
        <v>144</v>
      </c>
    </row>
    <row r="62" spans="1:10">
      <c r="A62" s="20" t="s">
        <v>3301</v>
      </c>
      <c r="B62" s="20" t="s">
        <v>39</v>
      </c>
      <c r="C62" s="20" t="s">
        <v>3403</v>
      </c>
      <c r="D62" s="20" t="s">
        <v>672</v>
      </c>
      <c r="E62" s="20">
        <v>8.9509999999999995E-6</v>
      </c>
      <c r="F62" s="20">
        <v>4.0609999999999997E-6</v>
      </c>
      <c r="G62" s="20" t="s">
        <v>20</v>
      </c>
      <c r="H62" s="20" t="s">
        <v>20</v>
      </c>
      <c r="I62" s="20" t="s">
        <v>657</v>
      </c>
      <c r="J62" s="20" t="s">
        <v>144</v>
      </c>
    </row>
    <row r="63" spans="1:10">
      <c r="A63" s="20" t="s">
        <v>3301</v>
      </c>
      <c r="B63" s="20" t="s">
        <v>39</v>
      </c>
      <c r="C63" s="20" t="s">
        <v>3404</v>
      </c>
      <c r="D63" s="20" t="s">
        <v>672</v>
      </c>
      <c r="E63" s="20">
        <v>9.0110000000000006E-6</v>
      </c>
      <c r="F63" s="20">
        <v>4.0779999999999997E-6</v>
      </c>
      <c r="G63" s="20" t="s">
        <v>20</v>
      </c>
      <c r="H63" s="20" t="s">
        <v>20</v>
      </c>
      <c r="I63" s="20" t="s">
        <v>657</v>
      </c>
      <c r="J63" s="20" t="s">
        <v>144</v>
      </c>
    </row>
    <row r="64" spans="1:10">
      <c r="A64" s="20" t="s">
        <v>3301</v>
      </c>
      <c r="B64" s="20" t="s">
        <v>39</v>
      </c>
      <c r="C64" s="20" t="s">
        <v>3405</v>
      </c>
      <c r="D64" s="20" t="s">
        <v>672</v>
      </c>
      <c r="E64" s="20">
        <v>9.0100000000000001E-6</v>
      </c>
      <c r="F64" s="20">
        <v>4.0779999999999997E-6</v>
      </c>
      <c r="G64" s="20" t="s">
        <v>20</v>
      </c>
      <c r="H64" s="20" t="s">
        <v>20</v>
      </c>
      <c r="I64" s="20" t="s">
        <v>657</v>
      </c>
      <c r="J64" s="20" t="s">
        <v>144</v>
      </c>
    </row>
    <row r="65" spans="1:12">
      <c r="A65" s="20" t="s">
        <v>3301</v>
      </c>
      <c r="B65" s="20" t="s">
        <v>39</v>
      </c>
      <c r="C65" s="20" t="s">
        <v>3406</v>
      </c>
      <c r="D65" s="20" t="s">
        <v>672</v>
      </c>
      <c r="E65" s="20">
        <v>0</v>
      </c>
      <c r="F65" s="20">
        <v>7.3900000000000004E-6</v>
      </c>
      <c r="G65" s="20" t="s">
        <v>20</v>
      </c>
      <c r="H65" s="20" t="s">
        <v>20</v>
      </c>
      <c r="I65" s="20" t="s">
        <v>657</v>
      </c>
      <c r="J65" s="20" t="s">
        <v>144</v>
      </c>
    </row>
    <row r="66" spans="1:12">
      <c r="A66" s="20" t="s">
        <v>3301</v>
      </c>
      <c r="B66" s="20" t="s">
        <v>39</v>
      </c>
      <c r="C66" s="20" t="s">
        <v>3407</v>
      </c>
      <c r="D66" s="20" t="s">
        <v>672</v>
      </c>
      <c r="E66" s="20">
        <v>8.9700000000000005E-6</v>
      </c>
      <c r="F66" s="20">
        <v>4.065E-6</v>
      </c>
      <c r="G66" s="20" t="s">
        <v>20</v>
      </c>
      <c r="H66" s="20" t="s">
        <v>20</v>
      </c>
      <c r="I66" s="20" t="s">
        <v>657</v>
      </c>
      <c r="J66" s="20" t="s">
        <v>144</v>
      </c>
    </row>
    <row r="67" spans="1:12">
      <c r="A67" s="20" t="s">
        <v>3301</v>
      </c>
      <c r="B67" s="20" t="s">
        <v>39</v>
      </c>
      <c r="C67" s="20" t="s">
        <v>3408</v>
      </c>
      <c r="D67" s="20" t="s">
        <v>672</v>
      </c>
      <c r="E67" s="20">
        <v>0</v>
      </c>
      <c r="F67" s="20">
        <v>4.0659999999999997E-6</v>
      </c>
      <c r="G67" s="20" t="s">
        <v>20</v>
      </c>
      <c r="H67" s="20" t="s">
        <v>20</v>
      </c>
      <c r="I67" s="20" t="s">
        <v>657</v>
      </c>
      <c r="J67" s="20" t="s">
        <v>144</v>
      </c>
    </row>
    <row r="68" spans="1:12">
      <c r="A68" s="20" t="s">
        <v>3301</v>
      </c>
      <c r="B68" s="20" t="s">
        <v>39</v>
      </c>
      <c r="C68" s="20" t="s">
        <v>3409</v>
      </c>
      <c r="D68" s="20" t="s">
        <v>672</v>
      </c>
      <c r="E68" s="20">
        <v>0</v>
      </c>
      <c r="F68" s="20">
        <v>8.1310000000000006E-6</v>
      </c>
      <c r="G68" s="20" t="s">
        <v>20</v>
      </c>
      <c r="H68" s="20" t="s">
        <v>20</v>
      </c>
      <c r="I68" s="20" t="s">
        <v>657</v>
      </c>
      <c r="J68" s="20" t="s">
        <v>144</v>
      </c>
    </row>
    <row r="69" spans="1:12">
      <c r="A69" s="20"/>
      <c r="B69" s="20"/>
      <c r="C69" s="20"/>
      <c r="E69" s="20"/>
      <c r="F69" s="20"/>
      <c r="K69" s="4"/>
      <c r="L69" s="20">
        <f>SUM(L2:L68)</f>
        <v>21</v>
      </c>
    </row>
    <row r="70" spans="1:12">
      <c r="A70" s="20"/>
      <c r="B70" s="20"/>
      <c r="C70" s="25" t="s">
        <v>769</v>
      </c>
      <c r="D70" s="26">
        <f>SUM(D2:D68)</f>
        <v>7.4309978768577522E-4</v>
      </c>
      <c r="E70" s="26">
        <f t="shared" ref="E70:F70" si="1">SUM(E2:E68)</f>
        <v>5.9317000000000007E-4</v>
      </c>
      <c r="F70" s="26">
        <f t="shared" si="1"/>
        <v>5.4453899999999981E-4</v>
      </c>
      <c r="K70" s="27" t="s">
        <v>129</v>
      </c>
      <c r="L70" s="27" t="s">
        <v>130</v>
      </c>
    </row>
    <row r="71" spans="1:12">
      <c r="A71" s="20"/>
      <c r="B71" s="20"/>
      <c r="C71" s="20"/>
      <c r="K71" s="28">
        <v>125234</v>
      </c>
      <c r="L71" s="28">
        <v>274038</v>
      </c>
    </row>
    <row r="72" spans="1:12">
      <c r="A72" s="20"/>
      <c r="B72" s="20"/>
      <c r="C72" s="20"/>
      <c r="K72" s="28">
        <f>K71*E70</f>
        <v>74.285051780000003</v>
      </c>
      <c r="L72" s="28">
        <f>L71*F70</f>
        <v>149.22437848199993</v>
      </c>
    </row>
    <row r="73" spans="1:12">
      <c r="D73" s="20">
        <v>7.4310000000000001E-4</v>
      </c>
      <c r="E73" s="20">
        <v>4.6004699999999999E-4</v>
      </c>
      <c r="F73" s="20">
        <v>1.1356840000000001E-3</v>
      </c>
      <c r="H73" s="30">
        <f>D73*D73*100000</f>
        <v>5.5219760999999999E-2</v>
      </c>
      <c r="I73" s="30">
        <f t="shared" ref="I73:J73" si="2">E73*E73*100000</f>
        <v>2.1164324220899998E-2</v>
      </c>
      <c r="J73" s="30">
        <f t="shared" si="2"/>
        <v>0.12897781478560003</v>
      </c>
      <c r="K73" s="27" t="s">
        <v>131</v>
      </c>
      <c r="L73" s="27"/>
    </row>
    <row r="74" spans="1:12">
      <c r="D74" s="20"/>
      <c r="E74" s="20"/>
      <c r="F74" s="20"/>
      <c r="H74" s="30"/>
      <c r="I74" s="30"/>
      <c r="J74" s="30"/>
      <c r="K74" s="28" t="s">
        <v>132</v>
      </c>
      <c r="L74" s="28"/>
    </row>
    <row r="75" spans="1:12">
      <c r="D75" s="20">
        <v>5.9089400000000001E-4</v>
      </c>
      <c r="E75" s="20">
        <v>4.6400599999999999E-4</v>
      </c>
      <c r="F75" s="20">
        <v>7.4175700000000001E-4</v>
      </c>
      <c r="H75" s="30">
        <f>D75*D75*100000</f>
        <v>3.4915571923600001E-2</v>
      </c>
      <c r="I75" s="30">
        <f t="shared" ref="I75:J75" si="3">E75*E75*100000</f>
        <v>2.1530156803599997E-2</v>
      </c>
      <c r="J75" s="30">
        <f t="shared" si="3"/>
        <v>5.5020344704900005E-2</v>
      </c>
      <c r="K75" s="28">
        <v>28260</v>
      </c>
      <c r="L75" s="28"/>
    </row>
    <row r="76" spans="1:12">
      <c r="D76" s="20"/>
      <c r="E76" s="20"/>
      <c r="F76" s="20"/>
      <c r="H76" s="30"/>
      <c r="I76" s="30"/>
      <c r="J76" s="30"/>
      <c r="K76" s="3">
        <v>21</v>
      </c>
    </row>
    <row r="77" spans="1:12">
      <c r="D77" s="20">
        <v>5.4372000000000003E-4</v>
      </c>
      <c r="E77" s="20">
        <v>4.5994100000000001E-4</v>
      </c>
      <c r="F77" s="20">
        <v>6.3833800000000001E-4</v>
      </c>
      <c r="H77" s="30">
        <f>D77*D77*100000</f>
        <v>2.956314384E-2</v>
      </c>
      <c r="I77" s="30">
        <f t="shared" ref="I77:J77" si="4">E77*E77*100000</f>
        <v>2.11545723481E-2</v>
      </c>
      <c r="J77" s="30">
        <f t="shared" si="4"/>
        <v>4.0747540224399997E-2</v>
      </c>
    </row>
  </sheetData>
  <phoneticPr fontId="4" type="noConversion"/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93773-73B4-0A40-8637-DCFC5EF36FA4}">
  <dimension ref="A1:P101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7.1640625" style="3" customWidth="1"/>
    <col min="3" max="3" width="13.5" style="3" customWidth="1"/>
    <col min="4" max="4" width="11.1640625" style="3" customWidth="1"/>
    <col min="5" max="5" width="8.5" style="3" customWidth="1"/>
    <col min="6" max="6" width="12" style="3" customWidth="1"/>
    <col min="7" max="7" width="10.83203125" style="3"/>
    <col min="8" max="8" width="12" style="3" bestFit="1" customWidth="1"/>
    <col min="9" max="9" width="8.33203125" style="3" customWidth="1"/>
    <col min="10" max="10" width="10.83203125" style="3"/>
    <col min="11" max="11" width="10.33203125" style="3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3410</v>
      </c>
      <c r="B2" s="3" t="s">
        <v>3411</v>
      </c>
      <c r="C2" s="3" t="s">
        <v>3412</v>
      </c>
      <c r="D2" s="3" t="s">
        <v>20</v>
      </c>
      <c r="E2" s="3">
        <v>1</v>
      </c>
      <c r="F2" s="4">
        <f>E2/28260</f>
        <v>3.5385704175513094E-5</v>
      </c>
      <c r="G2" s="3">
        <v>0</v>
      </c>
      <c r="H2" s="3">
        <v>0</v>
      </c>
      <c r="J2" s="3" t="s">
        <v>17</v>
      </c>
    </row>
    <row r="3" spans="1:12">
      <c r="A3" s="3" t="s">
        <v>3410</v>
      </c>
      <c r="B3" s="3" t="s">
        <v>3413</v>
      </c>
      <c r="C3" s="3" t="s">
        <v>3237</v>
      </c>
      <c r="D3" s="3" t="s">
        <v>20</v>
      </c>
      <c r="E3" s="3">
        <v>1</v>
      </c>
      <c r="F3" s="4">
        <f>E3/28260</f>
        <v>3.5385704175513094E-5</v>
      </c>
      <c r="L3" s="3" t="s">
        <v>36</v>
      </c>
    </row>
    <row r="4" spans="1:12">
      <c r="A4" s="3" t="s">
        <v>3410</v>
      </c>
      <c r="B4" s="3" t="s">
        <v>3414</v>
      </c>
      <c r="C4" s="3" t="s">
        <v>3415</v>
      </c>
      <c r="D4" s="3" t="s">
        <v>20</v>
      </c>
      <c r="E4" s="3">
        <v>3</v>
      </c>
      <c r="F4" s="4">
        <f>E4/28260</f>
        <v>1.0615711252653928E-4</v>
      </c>
      <c r="L4" s="3" t="s">
        <v>25</v>
      </c>
    </row>
    <row r="5" spans="1:12">
      <c r="A5" s="3" t="s">
        <v>3410</v>
      </c>
      <c r="B5" s="3" t="s">
        <v>3416</v>
      </c>
      <c r="C5" s="3" t="s">
        <v>1226</v>
      </c>
      <c r="D5" s="3" t="s">
        <v>20</v>
      </c>
      <c r="E5" s="49">
        <v>11</v>
      </c>
      <c r="F5" s="49">
        <f>E5/28260</f>
        <v>3.8924274593064401E-4</v>
      </c>
      <c r="G5" s="3">
        <v>4.4559999999999999E-4</v>
      </c>
      <c r="H5" s="3">
        <v>1.8780000000000001E-4</v>
      </c>
      <c r="I5" s="3" t="s">
        <v>216</v>
      </c>
      <c r="J5" s="3" t="s">
        <v>17</v>
      </c>
    </row>
    <row r="6" spans="1:12">
      <c r="A6" s="3" t="s">
        <v>3410</v>
      </c>
      <c r="B6" s="3" t="s">
        <v>3417</v>
      </c>
      <c r="C6" s="3" t="s">
        <v>3418</v>
      </c>
      <c r="F6" s="4"/>
      <c r="G6" s="3">
        <v>0</v>
      </c>
      <c r="H6" s="3">
        <v>3.2379999999999998E-5</v>
      </c>
      <c r="J6" s="3" t="s">
        <v>17</v>
      </c>
    </row>
    <row r="7" spans="1:12">
      <c r="A7" s="3" t="s">
        <v>3410</v>
      </c>
      <c r="B7" s="3" t="s">
        <v>3419</v>
      </c>
      <c r="C7" s="3" t="s">
        <v>3420</v>
      </c>
      <c r="D7" s="3" t="s">
        <v>20</v>
      </c>
      <c r="E7" s="3">
        <v>1</v>
      </c>
      <c r="F7" s="4">
        <f>E7/28260</f>
        <v>3.5385704175513094E-5</v>
      </c>
      <c r="G7" s="3">
        <v>0</v>
      </c>
      <c r="H7" s="3">
        <v>2.4709999999999999E-5</v>
      </c>
      <c r="L7" s="3" t="s">
        <v>25</v>
      </c>
    </row>
    <row r="8" spans="1:12">
      <c r="A8" s="3" t="s">
        <v>3410</v>
      </c>
      <c r="B8" s="3" t="s">
        <v>3421</v>
      </c>
      <c r="C8" s="3" t="s">
        <v>3422</v>
      </c>
      <c r="G8" s="3">
        <v>0</v>
      </c>
      <c r="H8" s="3">
        <v>6.601E-6</v>
      </c>
      <c r="L8" s="3" t="s">
        <v>25</v>
      </c>
    </row>
    <row r="9" spans="1:12">
      <c r="A9" s="3" t="s">
        <v>3410</v>
      </c>
      <c r="B9" s="3" t="s">
        <v>3423</v>
      </c>
      <c r="C9" s="3" t="s">
        <v>3424</v>
      </c>
      <c r="G9" s="3">
        <v>2.7860000000000001E-5</v>
      </c>
      <c r="H9" s="3">
        <v>1.039E-5</v>
      </c>
      <c r="L9" s="3" t="s">
        <v>25</v>
      </c>
    </row>
    <row r="10" spans="1:12">
      <c r="A10" s="3" t="s">
        <v>3410</v>
      </c>
      <c r="B10" s="3" t="s">
        <v>3425</v>
      </c>
      <c r="C10" s="3" t="s">
        <v>3426</v>
      </c>
      <c r="G10" s="3">
        <v>6.6680000000000005E-5</v>
      </c>
      <c r="H10" s="3">
        <v>3.239E-5</v>
      </c>
      <c r="L10" s="3" t="s">
        <v>25</v>
      </c>
    </row>
    <row r="11" spans="1:12">
      <c r="A11" s="3" t="s">
        <v>3410</v>
      </c>
      <c r="B11" s="3" t="s">
        <v>3427</v>
      </c>
      <c r="C11" s="3" t="s">
        <v>3428</v>
      </c>
      <c r="G11" s="3">
        <v>5.4039999999999998E-5</v>
      </c>
      <c r="H11" s="3">
        <v>1.9389999999999999E-5</v>
      </c>
      <c r="L11" s="3" t="s">
        <v>25</v>
      </c>
    </row>
    <row r="12" spans="1:12">
      <c r="A12" s="3" t="s">
        <v>3410</v>
      </c>
      <c r="B12" s="3" t="s">
        <v>3429</v>
      </c>
      <c r="C12" s="3" t="s">
        <v>3430</v>
      </c>
      <c r="G12" s="3">
        <v>0</v>
      </c>
      <c r="H12" s="3">
        <v>6.4729999999999999E-5</v>
      </c>
      <c r="L12" s="3" t="s">
        <v>25</v>
      </c>
    </row>
    <row r="13" spans="1:12">
      <c r="A13" s="3" t="s">
        <v>3410</v>
      </c>
      <c r="B13" s="3" t="s">
        <v>3431</v>
      </c>
      <c r="C13" s="3" t="s">
        <v>3432</v>
      </c>
      <c r="G13" s="3">
        <v>0</v>
      </c>
      <c r="H13" s="3">
        <v>6.4800000000000003E-5</v>
      </c>
      <c r="L13" s="3" t="s">
        <v>25</v>
      </c>
    </row>
    <row r="17" spans="3:16">
      <c r="C17" s="6" t="s">
        <v>127</v>
      </c>
      <c r="E17" s="3">
        <f>SUM(E2:E16)</f>
        <v>17</v>
      </c>
      <c r="F17" s="3">
        <f t="shared" ref="F17:H17" si="0">SUM(F2:F16)</f>
        <v>6.0155697098372262E-4</v>
      </c>
      <c r="G17" s="3">
        <f t="shared" si="0"/>
        <v>5.9417999999999993E-4</v>
      </c>
      <c r="H17" s="3">
        <f t="shared" si="0"/>
        <v>4.4319099999999995E-4</v>
      </c>
      <c r="M17" s="7" t="s">
        <v>128</v>
      </c>
      <c r="O17" s="6" t="s">
        <v>129</v>
      </c>
      <c r="P17" s="6" t="s">
        <v>130</v>
      </c>
    </row>
    <row r="18" spans="3:16">
      <c r="M18" s="8"/>
      <c r="O18" s="49">
        <v>58018</v>
      </c>
      <c r="P18" s="49">
        <v>151488</v>
      </c>
    </row>
    <row r="19" spans="3:16">
      <c r="O19" s="3">
        <f>O18*G17</f>
        <v>34.473135239999998</v>
      </c>
      <c r="P19" s="3">
        <f>P18*H17</f>
        <v>67.138118207999995</v>
      </c>
    </row>
    <row r="20" spans="3:16">
      <c r="F20" s="3">
        <v>6.0155699999999996E-4</v>
      </c>
      <c r="G20" s="3">
        <v>3.5046699999999998E-4</v>
      </c>
      <c r="H20" s="3">
        <v>9.6297699999999995E-4</v>
      </c>
      <c r="J20" s="43">
        <f>F20*F20*100000</f>
        <v>3.6187082424899999E-2</v>
      </c>
      <c r="K20" s="43">
        <f t="shared" ref="K20:L20" si="1">G20*G20*100000</f>
        <v>1.2282711808899997E-2</v>
      </c>
      <c r="L20" s="43">
        <f t="shared" si="1"/>
        <v>9.273247025289999E-2</v>
      </c>
      <c r="O20" s="6" t="s">
        <v>131</v>
      </c>
    </row>
    <row r="21" spans="3:16">
      <c r="O21" s="3" t="s">
        <v>2362</v>
      </c>
    </row>
    <row r="22" spans="3:16">
      <c r="F22" s="3">
        <v>5.86025E-4</v>
      </c>
      <c r="G22" s="3">
        <v>4.0587199999999999E-4</v>
      </c>
      <c r="H22" s="3">
        <v>8.1881599999999999E-4</v>
      </c>
      <c r="J22" s="43">
        <f>F22*F22*100000</f>
        <v>3.4342530062500001E-2</v>
      </c>
      <c r="K22" s="43">
        <f t="shared" ref="K22:L22" si="2">G22*G22*100000</f>
        <v>1.6473208038400002E-2</v>
      </c>
      <c r="L22" s="43">
        <f t="shared" si="2"/>
        <v>6.7045964185599993E-2</v>
      </c>
      <c r="O22" s="3">
        <v>28260</v>
      </c>
    </row>
    <row r="23" spans="3:16">
      <c r="O23" s="3">
        <v>17</v>
      </c>
    </row>
    <row r="24" spans="3:16">
      <c r="F24" s="3">
        <v>4.4227900000000001E-4</v>
      </c>
      <c r="G24" s="3">
        <v>3.4277599999999999E-4</v>
      </c>
      <c r="H24" s="3">
        <v>5.6164500000000005E-4</v>
      </c>
      <c r="J24" s="43">
        <f>F24*F24*100000</f>
        <v>1.9561071384100001E-2</v>
      </c>
      <c r="K24" s="43">
        <f t="shared" ref="K24:L24" si="3">G24*G24*100000</f>
        <v>1.1749538617599999E-2</v>
      </c>
      <c r="L24" s="43">
        <f t="shared" si="3"/>
        <v>3.1544510602500006E-2</v>
      </c>
    </row>
    <row r="100" spans="6:8">
      <c r="F100" s="4">
        <f>SUM(F1:F99)</f>
        <v>2.8329749419674448E-3</v>
      </c>
      <c r="G100" s="4">
        <f t="shared" ref="G100:H100" si="4">SUM(G1:G99)</f>
        <v>2.2874749999999998E-3</v>
      </c>
      <c r="H100" s="4">
        <f t="shared" si="4"/>
        <v>3.22982E-3</v>
      </c>
    </row>
    <row r="101" spans="6:8">
      <c r="F101" s="4">
        <f>F100*F100</f>
        <v>8.0257470218154474E-6</v>
      </c>
      <c r="G101" s="4">
        <f t="shared" ref="G101:H101" si="5">G100*G100</f>
        <v>5.2325418756249992E-6</v>
      </c>
      <c r="H101" s="4">
        <f t="shared" si="5"/>
        <v>1.0431737232399999E-5</v>
      </c>
    </row>
  </sheetData>
  <phoneticPr fontId="4" type="noConversion"/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611DF-F27A-0E40-AFA5-A4AF110C9573}">
  <dimension ref="A1:P101"/>
  <sheetViews>
    <sheetView topLeftCell="A9" workbookViewId="0">
      <selection activeCell="G25" sqref="G25"/>
    </sheetView>
  </sheetViews>
  <sheetFormatPr baseColWidth="10" defaultRowHeight="15"/>
  <cols>
    <col min="1" max="1" width="21" style="3" customWidth="1"/>
    <col min="2" max="2" width="19.1640625" style="3" customWidth="1"/>
    <col min="3" max="3" width="15.83203125" style="3" customWidth="1"/>
    <col min="4" max="5" width="10.83203125" style="3"/>
    <col min="6" max="8" width="12" style="3" bestFit="1" customWidth="1"/>
    <col min="9" max="9" width="6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3433</v>
      </c>
      <c r="B2" s="3" t="s">
        <v>3434</v>
      </c>
      <c r="C2" s="3" t="s">
        <v>3435</v>
      </c>
      <c r="D2" s="3" t="s">
        <v>20</v>
      </c>
      <c r="E2" s="3">
        <v>1</v>
      </c>
      <c r="F2" s="4">
        <f t="shared" ref="F2:F8" si="0">E2/28260</f>
        <v>3.5385704175513094E-5</v>
      </c>
      <c r="L2" s="3" t="s">
        <v>25</v>
      </c>
    </row>
    <row r="3" spans="1:12">
      <c r="A3" s="3" t="s">
        <v>3433</v>
      </c>
      <c r="B3" s="3" t="s">
        <v>3436</v>
      </c>
      <c r="C3" s="3" t="s">
        <v>3437</v>
      </c>
      <c r="D3" s="3" t="s">
        <v>20</v>
      </c>
      <c r="E3" s="3">
        <v>1</v>
      </c>
      <c r="F3" s="4">
        <f t="shared" si="0"/>
        <v>3.5385704175513094E-5</v>
      </c>
      <c r="G3" s="3">
        <v>8.9530000000000005E-6</v>
      </c>
      <c r="H3" s="3">
        <v>4.0609999999999997E-6</v>
      </c>
      <c r="L3" s="3" t="s">
        <v>25</v>
      </c>
    </row>
    <row r="4" spans="1:12">
      <c r="A4" s="3" t="s">
        <v>3433</v>
      </c>
      <c r="B4" s="3" t="s">
        <v>3438</v>
      </c>
      <c r="C4" s="3" t="s">
        <v>3439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3433</v>
      </c>
      <c r="B5" s="3" t="s">
        <v>39</v>
      </c>
      <c r="C5" s="3" t="s">
        <v>3440</v>
      </c>
      <c r="D5" s="3" t="s">
        <v>20</v>
      </c>
      <c r="E5" s="3">
        <v>1</v>
      </c>
      <c r="F5" s="4">
        <f t="shared" si="0"/>
        <v>3.5385704175513094E-5</v>
      </c>
      <c r="L5" s="3" t="s">
        <v>41</v>
      </c>
    </row>
    <row r="6" spans="1:12">
      <c r="A6" s="3" t="s">
        <v>3433</v>
      </c>
      <c r="B6" s="3" t="s">
        <v>3441</v>
      </c>
      <c r="C6" s="3" t="s">
        <v>3442</v>
      </c>
      <c r="D6" s="3" t="s">
        <v>20</v>
      </c>
      <c r="E6" s="3">
        <v>2</v>
      </c>
      <c r="F6" s="4">
        <f t="shared" si="0"/>
        <v>7.0771408351026188E-5</v>
      </c>
      <c r="G6" s="3">
        <v>1.5019999999999999E-4</v>
      </c>
      <c r="H6" s="3">
        <v>7.2210000000000002E-5</v>
      </c>
      <c r="I6" s="3" t="s">
        <v>16</v>
      </c>
      <c r="J6" s="3" t="s">
        <v>17</v>
      </c>
    </row>
    <row r="7" spans="1:12">
      <c r="A7" s="3" t="s">
        <v>3433</v>
      </c>
      <c r="B7" s="3" t="s">
        <v>3443</v>
      </c>
      <c r="C7" s="3" t="s">
        <v>3444</v>
      </c>
      <c r="D7" s="3" t="s">
        <v>311</v>
      </c>
      <c r="E7" s="3">
        <v>2</v>
      </c>
      <c r="F7" s="4">
        <f t="shared" si="0"/>
        <v>7.0771408351026188E-5</v>
      </c>
      <c r="G7" s="3">
        <v>0</v>
      </c>
      <c r="H7" s="3">
        <v>9.0279999999999996E-5</v>
      </c>
      <c r="I7" s="3" t="s">
        <v>16</v>
      </c>
    </row>
    <row r="8" spans="1:12">
      <c r="A8" s="3" t="s">
        <v>3433</v>
      </c>
      <c r="B8" s="3" t="s">
        <v>3445</v>
      </c>
      <c r="C8" s="3" t="s">
        <v>2220</v>
      </c>
      <c r="D8" s="3" t="s">
        <v>20</v>
      </c>
      <c r="E8" s="3">
        <v>2</v>
      </c>
      <c r="F8" s="4">
        <f t="shared" si="0"/>
        <v>7.0771408351026188E-5</v>
      </c>
      <c r="G8" s="3">
        <v>0</v>
      </c>
      <c r="H8" s="3">
        <v>4.0629999999999999E-6</v>
      </c>
      <c r="L8" s="3" t="s">
        <v>36</v>
      </c>
    </row>
    <row r="9" spans="1:12">
      <c r="A9" s="3" t="s">
        <v>3433</v>
      </c>
      <c r="B9" s="3" t="s">
        <v>3446</v>
      </c>
      <c r="C9" s="3" t="s">
        <v>3447</v>
      </c>
      <c r="G9" s="3">
        <v>8.9910000000000008E-6</v>
      </c>
      <c r="H9" s="3">
        <v>3.2589999999999998E-5</v>
      </c>
      <c r="J9" s="3" t="s">
        <v>144</v>
      </c>
    </row>
    <row r="10" spans="1:12">
      <c r="A10" s="3" t="s">
        <v>3433</v>
      </c>
      <c r="B10" s="3" t="s">
        <v>2199</v>
      </c>
      <c r="C10" s="3" t="s">
        <v>2200</v>
      </c>
      <c r="I10" s="3" t="s">
        <v>16</v>
      </c>
      <c r="J10" s="3" t="s">
        <v>17</v>
      </c>
    </row>
    <row r="11" spans="1:12">
      <c r="A11" s="3" t="s">
        <v>3433</v>
      </c>
      <c r="B11" s="3" t="s">
        <v>3448</v>
      </c>
      <c r="C11" s="3" t="s">
        <v>3449</v>
      </c>
      <c r="J11" s="3" t="s">
        <v>17</v>
      </c>
    </row>
    <row r="12" spans="1:12">
      <c r="A12" s="3" t="s">
        <v>3433</v>
      </c>
      <c r="B12" s="3" t="s">
        <v>39</v>
      </c>
      <c r="C12" s="3" t="s">
        <v>3450</v>
      </c>
      <c r="G12" s="3">
        <v>6.2940000000000004E-5</v>
      </c>
      <c r="H12" s="3">
        <v>3.2589999999999998E-5</v>
      </c>
      <c r="J12" s="3" t="s">
        <v>144</v>
      </c>
    </row>
    <row r="13" spans="1:12">
      <c r="A13" s="3" t="s">
        <v>3433</v>
      </c>
      <c r="B13" s="3" t="s">
        <v>3451</v>
      </c>
      <c r="C13" s="3" t="s">
        <v>461</v>
      </c>
      <c r="I13" s="3" t="s">
        <v>16</v>
      </c>
    </row>
    <row r="14" spans="1:12">
      <c r="A14" s="3" t="s">
        <v>3433</v>
      </c>
      <c r="B14" s="3" t="s">
        <v>3452</v>
      </c>
      <c r="C14" s="3" t="s">
        <v>3453</v>
      </c>
      <c r="G14" s="3">
        <v>2.6869999999999999E-5</v>
      </c>
      <c r="H14" s="3">
        <v>2.8430000000000001E-5</v>
      </c>
      <c r="I14" s="3" t="s">
        <v>16</v>
      </c>
    </row>
    <row r="15" spans="1:12">
      <c r="A15" s="3" t="s">
        <v>3433</v>
      </c>
      <c r="B15" s="3" t="s">
        <v>3454</v>
      </c>
      <c r="C15" s="3" t="s">
        <v>3455</v>
      </c>
      <c r="G15" s="3">
        <v>0</v>
      </c>
      <c r="H15" s="3">
        <v>4.0670000000000002E-6</v>
      </c>
      <c r="L15" s="3" t="s">
        <v>25</v>
      </c>
    </row>
    <row r="16" spans="1:12">
      <c r="A16" s="3" t="s">
        <v>3433</v>
      </c>
      <c r="B16" s="3" t="s">
        <v>3456</v>
      </c>
      <c r="C16" s="3" t="s">
        <v>3457</v>
      </c>
      <c r="G16" s="3">
        <v>8.9730000000000003E-6</v>
      </c>
      <c r="H16" s="3">
        <v>4.0670000000000002E-6</v>
      </c>
      <c r="L16" s="3" t="s">
        <v>25</v>
      </c>
    </row>
    <row r="17" spans="1:12">
      <c r="A17" s="3" t="s">
        <v>3433</v>
      </c>
      <c r="B17" s="3" t="s">
        <v>3458</v>
      </c>
      <c r="C17" s="3" t="s">
        <v>3459</v>
      </c>
      <c r="G17" s="3">
        <v>0</v>
      </c>
      <c r="H17" s="3">
        <v>4.0629999999999999E-6</v>
      </c>
      <c r="L17" s="3" t="s">
        <v>25</v>
      </c>
    </row>
    <row r="18" spans="1:12">
      <c r="A18" s="3" t="s">
        <v>3433</v>
      </c>
      <c r="B18" s="3" t="s">
        <v>3460</v>
      </c>
      <c r="C18" s="3" t="s">
        <v>3461</v>
      </c>
      <c r="G18" s="3">
        <v>8.9560000000000003E-6</v>
      </c>
      <c r="H18" s="3">
        <v>4.0629999999999999E-6</v>
      </c>
      <c r="L18" s="3" t="s">
        <v>25</v>
      </c>
    </row>
    <row r="19" spans="1:12">
      <c r="A19" s="3" t="s">
        <v>3433</v>
      </c>
      <c r="B19" s="3" t="s">
        <v>3462</v>
      </c>
      <c r="C19" s="3" t="s">
        <v>3463</v>
      </c>
      <c r="G19" s="3">
        <v>0</v>
      </c>
      <c r="H19" s="3">
        <v>8.1219999999999995E-6</v>
      </c>
      <c r="L19" s="3" t="s">
        <v>25</v>
      </c>
    </row>
    <row r="20" spans="1:12">
      <c r="A20" s="3" t="s">
        <v>3433</v>
      </c>
      <c r="B20" s="3" t="s">
        <v>3464</v>
      </c>
      <c r="C20" s="3" t="s">
        <v>3465</v>
      </c>
      <c r="G20" s="3">
        <v>8.952E-6</v>
      </c>
      <c r="H20" s="3">
        <v>4.0609999999999997E-6</v>
      </c>
      <c r="L20" s="3" t="s">
        <v>25</v>
      </c>
    </row>
    <row r="21" spans="1:12">
      <c r="A21" s="3" t="s">
        <v>3433</v>
      </c>
      <c r="B21" s="3" t="s">
        <v>3466</v>
      </c>
      <c r="C21" s="3" t="s">
        <v>3467</v>
      </c>
      <c r="G21" s="3">
        <v>8.9570000000000008E-6</v>
      </c>
      <c r="H21" s="3">
        <v>4.0620000000000002E-6</v>
      </c>
      <c r="L21" s="3" t="s">
        <v>25</v>
      </c>
    </row>
    <row r="22" spans="1:12">
      <c r="A22" s="3" t="s">
        <v>3433</v>
      </c>
      <c r="B22" s="3" t="s">
        <v>3468</v>
      </c>
      <c r="C22" s="3" t="s">
        <v>3469</v>
      </c>
      <c r="G22" s="3">
        <v>8.9570000000000008E-6</v>
      </c>
      <c r="H22" s="3">
        <v>4.0620000000000002E-6</v>
      </c>
      <c r="L22" s="3" t="s">
        <v>25</v>
      </c>
    </row>
    <row r="23" spans="1:12">
      <c r="A23" s="3" t="s">
        <v>3433</v>
      </c>
      <c r="B23" s="3" t="s">
        <v>3470</v>
      </c>
      <c r="C23" s="3" t="s">
        <v>3471</v>
      </c>
      <c r="G23" s="3">
        <v>0</v>
      </c>
      <c r="H23" s="3">
        <v>7.2189999999999998E-6</v>
      </c>
      <c r="L23" s="3" t="s">
        <v>25</v>
      </c>
    </row>
    <row r="24" spans="1:12">
      <c r="A24" s="3" t="s">
        <v>3433</v>
      </c>
      <c r="B24" s="3" t="s">
        <v>3472</v>
      </c>
      <c r="C24" s="3" t="s">
        <v>3473</v>
      </c>
      <c r="G24" s="3">
        <v>3.9499999999999998E-5</v>
      </c>
      <c r="H24" s="3">
        <v>1.8050000000000002E-5</v>
      </c>
      <c r="L24" s="3" t="s">
        <v>25</v>
      </c>
    </row>
    <row r="25" spans="1:12" ht="16" customHeight="1">
      <c r="A25" s="3" t="s">
        <v>3433</v>
      </c>
      <c r="B25" s="13" t="s">
        <v>3474</v>
      </c>
      <c r="C25" s="3" t="s">
        <v>3475</v>
      </c>
      <c r="G25" s="3">
        <v>0</v>
      </c>
      <c r="H25" s="3">
        <v>4.0640000000000004E-6</v>
      </c>
      <c r="L25" s="3" t="s">
        <v>25</v>
      </c>
    </row>
    <row r="26" spans="1:12">
      <c r="A26" s="3" t="s">
        <v>3433</v>
      </c>
      <c r="B26" s="3" t="s">
        <v>3476</v>
      </c>
      <c r="C26" s="3" t="s">
        <v>3477</v>
      </c>
      <c r="G26" s="3">
        <v>3.5939999999999998E-5</v>
      </c>
      <c r="H26" s="3">
        <v>1.628E-5</v>
      </c>
      <c r="L26" s="3" t="s">
        <v>25</v>
      </c>
    </row>
    <row r="27" spans="1:12">
      <c r="A27" s="3" t="s">
        <v>3433</v>
      </c>
      <c r="B27" s="3" t="s">
        <v>3478</v>
      </c>
      <c r="C27" s="3" t="s">
        <v>3479</v>
      </c>
      <c r="G27" s="3">
        <v>1.7920000000000001E-5</v>
      </c>
      <c r="H27" s="3">
        <v>8.1270000000000003E-6</v>
      </c>
      <c r="L27" s="3" t="s">
        <v>25</v>
      </c>
    </row>
    <row r="28" spans="1:12">
      <c r="A28" s="3" t="s">
        <v>3433</v>
      </c>
      <c r="B28" s="3" t="s">
        <v>3480</v>
      </c>
      <c r="C28" s="3" t="s">
        <v>3481</v>
      </c>
      <c r="G28" s="3">
        <v>0</v>
      </c>
      <c r="H28" s="3">
        <v>4.0690000000000003E-6</v>
      </c>
      <c r="L28" s="3" t="s">
        <v>25</v>
      </c>
    </row>
    <row r="29" spans="1:12">
      <c r="A29" s="3" t="s">
        <v>3433</v>
      </c>
      <c r="B29" s="3" t="s">
        <v>3482</v>
      </c>
      <c r="C29" s="3" t="s">
        <v>3483</v>
      </c>
      <c r="G29" s="3">
        <v>8.9740000000000008E-6</v>
      </c>
      <c r="H29" s="3">
        <v>8.1370000000000002E-6</v>
      </c>
      <c r="L29" s="3" t="s">
        <v>25</v>
      </c>
    </row>
    <row r="30" spans="1:12">
      <c r="A30" s="3" t="s">
        <v>3433</v>
      </c>
      <c r="B30" s="3" t="s">
        <v>3484</v>
      </c>
      <c r="C30" s="3" t="s">
        <v>3485</v>
      </c>
      <c r="G30" s="3">
        <v>0</v>
      </c>
      <c r="H30" s="3">
        <v>4.0670000000000002E-6</v>
      </c>
      <c r="L30" s="3" t="s">
        <v>25</v>
      </c>
    </row>
    <row r="31" spans="1:12">
      <c r="A31" s="3" t="s">
        <v>3433</v>
      </c>
      <c r="B31" s="3" t="s">
        <v>3486</v>
      </c>
      <c r="C31" s="3" t="s">
        <v>3487</v>
      </c>
      <c r="G31" s="3">
        <v>8.9679999999999995E-6</v>
      </c>
      <c r="H31" s="3">
        <v>4.0659999999999997E-6</v>
      </c>
      <c r="L31" s="3" t="s">
        <v>25</v>
      </c>
    </row>
    <row r="32" spans="1:12">
      <c r="A32" s="3" t="s">
        <v>3433</v>
      </c>
      <c r="B32" s="3" t="s">
        <v>3488</v>
      </c>
      <c r="C32" s="3" t="s">
        <v>3489</v>
      </c>
      <c r="G32" s="3">
        <v>0</v>
      </c>
      <c r="H32" s="3">
        <v>4.0659999999999997E-6</v>
      </c>
      <c r="L32" s="3" t="s">
        <v>25</v>
      </c>
    </row>
    <row r="33" spans="1:16">
      <c r="A33" s="3" t="s">
        <v>3433</v>
      </c>
      <c r="B33" s="3" t="s">
        <v>3490</v>
      </c>
      <c r="C33" s="3" t="s">
        <v>3491</v>
      </c>
      <c r="G33" s="3">
        <v>8.9679999999999995E-6</v>
      </c>
      <c r="H33" s="3">
        <v>4.0659999999999997E-6</v>
      </c>
      <c r="L33" s="3" t="s">
        <v>25</v>
      </c>
    </row>
    <row r="34" spans="1:16">
      <c r="A34" s="3" t="s">
        <v>3433</v>
      </c>
      <c r="B34" s="3" t="s">
        <v>39</v>
      </c>
      <c r="C34" s="3" t="s">
        <v>3492</v>
      </c>
      <c r="G34" s="3">
        <v>2.37E-5</v>
      </c>
      <c r="H34" s="3">
        <v>1.084E-5</v>
      </c>
      <c r="L34" s="3" t="s">
        <v>116</v>
      </c>
    </row>
    <row r="35" spans="1:16">
      <c r="A35" s="3" t="s">
        <v>3433</v>
      </c>
      <c r="B35" s="3" t="s">
        <v>39</v>
      </c>
      <c r="C35" s="3" t="s">
        <v>3450</v>
      </c>
      <c r="G35" s="3">
        <v>6.2940000000000004E-5</v>
      </c>
      <c r="H35" s="3">
        <v>3.2589999999999998E-5</v>
      </c>
      <c r="L35" s="3" t="s">
        <v>116</v>
      </c>
    </row>
    <row r="36" spans="1:16">
      <c r="A36" s="3" t="s">
        <v>3433</v>
      </c>
      <c r="B36" s="3" t="s">
        <v>39</v>
      </c>
      <c r="C36" s="3" t="s">
        <v>3493</v>
      </c>
      <c r="G36" s="3">
        <v>8.9910000000000008E-6</v>
      </c>
      <c r="H36" s="3">
        <v>4.0740000000000003E-6</v>
      </c>
      <c r="L36" s="3" t="s">
        <v>116</v>
      </c>
    </row>
    <row r="37" spans="1:16">
      <c r="A37" s="3" t="s">
        <v>3433</v>
      </c>
      <c r="B37" s="3" t="s">
        <v>39</v>
      </c>
      <c r="C37" s="3" t="s">
        <v>2948</v>
      </c>
      <c r="G37" s="3">
        <v>6.6630000000000004E-5</v>
      </c>
      <c r="H37" s="3">
        <v>3.2289999999999997E-5</v>
      </c>
      <c r="L37" s="3" t="s">
        <v>116</v>
      </c>
    </row>
    <row r="41" spans="1:16">
      <c r="C41" s="6" t="s">
        <v>127</v>
      </c>
      <c r="E41" s="3">
        <f>SUM(E2:E38)</f>
        <v>10</v>
      </c>
      <c r="F41" s="3">
        <f t="shared" ref="F41:H41" si="1">SUM(F2:F38)</f>
        <v>3.5385704175513094E-4</v>
      </c>
      <c r="G41" s="3">
        <f t="shared" si="1"/>
        <v>5.8527999999999998E-4</v>
      </c>
      <c r="H41" s="3">
        <f t="shared" si="1"/>
        <v>4.6279600000000007E-4</v>
      </c>
      <c r="M41" s="7" t="s">
        <v>128</v>
      </c>
      <c r="O41" s="6" t="s">
        <v>129</v>
      </c>
      <c r="P41" s="6" t="s">
        <v>130</v>
      </c>
    </row>
    <row r="42" spans="1:16">
      <c r="M42" s="8"/>
      <c r="O42" s="3">
        <v>126516</v>
      </c>
      <c r="P42" s="3">
        <v>276954</v>
      </c>
    </row>
    <row r="43" spans="1:16">
      <c r="O43" s="3">
        <f>O42*G41</f>
        <v>74.047284480000002</v>
      </c>
      <c r="P43" s="3">
        <f>P42*H41</f>
        <v>128.17320338400003</v>
      </c>
    </row>
    <row r="44" spans="1:16">
      <c r="F44" s="3">
        <v>3.5637899999999998E-4</v>
      </c>
      <c r="G44" s="3">
        <v>1.7091E-4</v>
      </c>
      <c r="H44" s="3">
        <v>6.5529599999999998E-4</v>
      </c>
      <c r="J44" s="3">
        <f>F44*F44*100000</f>
        <v>1.2700599164099997E-2</v>
      </c>
      <c r="K44" s="3">
        <f t="shared" ref="K44:L44" si="2">G44*G44*100000</f>
        <v>2.9210228099999999E-3</v>
      </c>
      <c r="L44" s="3">
        <f t="shared" si="2"/>
        <v>4.2941284761600002E-2</v>
      </c>
      <c r="O44" s="6" t="s">
        <v>131</v>
      </c>
    </row>
    <row r="45" spans="1:16">
      <c r="O45" s="3" t="s">
        <v>132</v>
      </c>
    </row>
    <row r="46" spans="1:16">
      <c r="F46" s="3">
        <v>5.8490599999999995E-4</v>
      </c>
      <c r="G46" s="3">
        <v>4.5930400000000001E-4</v>
      </c>
      <c r="H46" s="3">
        <v>7.3424099999999995E-4</v>
      </c>
      <c r="J46" s="3">
        <f>F46*F46*100000</f>
        <v>3.4211502883599997E-2</v>
      </c>
      <c r="K46" s="3">
        <f t="shared" ref="K46:L46" si="3">G46*G46*100000</f>
        <v>2.1096016441599998E-2</v>
      </c>
      <c r="L46" s="3">
        <f t="shared" si="3"/>
        <v>5.3910984608099996E-2</v>
      </c>
      <c r="O46" s="3">
        <v>28260</v>
      </c>
    </row>
    <row r="47" spans="1:16">
      <c r="O47" s="3">
        <v>10</v>
      </c>
    </row>
    <row r="48" spans="1:16">
      <c r="F48" s="3">
        <v>4.6217099999999999E-4</v>
      </c>
      <c r="G48" s="3">
        <v>3.8559199999999998E-4</v>
      </c>
      <c r="H48" s="3">
        <v>5.4949800000000004E-4</v>
      </c>
      <c r="J48" s="3">
        <f>F48*F48*100000</f>
        <v>2.1360203324099998E-2</v>
      </c>
      <c r="K48" s="3">
        <f t="shared" ref="K48:L48" si="4">G48*G48*100000</f>
        <v>1.4868119046399998E-2</v>
      </c>
      <c r="L48" s="3">
        <f t="shared" si="4"/>
        <v>3.0194805200400007E-2</v>
      </c>
    </row>
    <row r="50" spans="9:11">
      <c r="I50" s="5"/>
    </row>
    <row r="51" spans="9:11">
      <c r="K51" s="5"/>
    </row>
    <row r="52" spans="9:11">
      <c r="K52" s="5"/>
    </row>
    <row r="100" spans="6:8">
      <c r="F100" s="4">
        <f>SUM(F1:F99)</f>
        <v>2.111170083510262E-3</v>
      </c>
      <c r="G100" s="4">
        <f t="shared" ref="G100:H100" si="5">SUM(G1:G99)</f>
        <v>2.1863659999999999E-3</v>
      </c>
      <c r="H100" s="4">
        <f t="shared" si="5"/>
        <v>2.8646269999999998E-3</v>
      </c>
    </row>
    <row r="101" spans="6:8">
      <c r="F101" s="3">
        <f>F100*F100</f>
        <v>4.4570391215087261E-6</v>
      </c>
      <c r="G101" s="3">
        <f t="shared" ref="G101:H101" si="6">G100*G100</f>
        <v>4.7801962859559999E-6</v>
      </c>
      <c r="H101" s="3">
        <f t="shared" si="6"/>
        <v>8.2060878491289984E-6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EAE23-B2EC-BB46-A86F-9554C17CD018}">
  <dimension ref="A1:P400"/>
  <sheetViews>
    <sheetView workbookViewId="0">
      <selection activeCell="A2" sqref="A2"/>
    </sheetView>
  </sheetViews>
  <sheetFormatPr baseColWidth="10" defaultRowHeight="15"/>
  <cols>
    <col min="1" max="1" width="20.33203125" style="3" customWidth="1"/>
    <col min="2" max="2" width="17.6640625" style="3" customWidth="1"/>
    <col min="3" max="3" width="13.332031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3494</v>
      </c>
      <c r="B2" s="3" t="s">
        <v>3495</v>
      </c>
      <c r="C2" s="3" t="s">
        <v>3496</v>
      </c>
      <c r="D2" s="3" t="s">
        <v>20</v>
      </c>
      <c r="E2" s="3">
        <v>1</v>
      </c>
      <c r="F2" s="4">
        <f>E2/28260</f>
        <v>3.5385704175513094E-5</v>
      </c>
      <c r="G2" s="3">
        <v>2.3689999999999998E-5</v>
      </c>
      <c r="H2" s="3">
        <v>1.082E-5</v>
      </c>
      <c r="I2" s="3" t="s">
        <v>16</v>
      </c>
      <c r="J2" s="3" t="s">
        <v>17</v>
      </c>
    </row>
    <row r="3" spans="1:12">
      <c r="A3" s="3" t="s">
        <v>3494</v>
      </c>
      <c r="B3" s="3" t="s">
        <v>3497</v>
      </c>
      <c r="C3" s="3" t="s">
        <v>1034</v>
      </c>
      <c r="D3" s="3" t="s">
        <v>20</v>
      </c>
      <c r="E3" s="3">
        <v>1</v>
      </c>
      <c r="F3" s="4">
        <f>E3/28260</f>
        <v>3.5385704175513094E-5</v>
      </c>
      <c r="G3" s="3">
        <v>8.952E-6</v>
      </c>
      <c r="H3" s="3">
        <v>8.1219999999999995E-6</v>
      </c>
      <c r="I3" s="3" t="s">
        <v>16</v>
      </c>
    </row>
    <row r="4" spans="1:12">
      <c r="A4" s="3" t="s">
        <v>3494</v>
      </c>
      <c r="B4" s="3" t="s">
        <v>39</v>
      </c>
      <c r="C4" s="3" t="s">
        <v>3498</v>
      </c>
      <c r="D4" s="3" t="s">
        <v>20</v>
      </c>
      <c r="E4" s="3">
        <v>1</v>
      </c>
      <c r="F4" s="4">
        <f>E4/28260</f>
        <v>3.5385704175513094E-5</v>
      </c>
      <c r="G4" s="3">
        <v>3.9669999999999998E-5</v>
      </c>
      <c r="H4" s="3">
        <v>4.6680000000000002E-4</v>
      </c>
      <c r="L4" s="3" t="s">
        <v>36</v>
      </c>
    </row>
    <row r="5" spans="1:12">
      <c r="A5" s="3" t="s">
        <v>3494</v>
      </c>
      <c r="B5" s="3" t="s">
        <v>39</v>
      </c>
      <c r="C5" s="3" t="s">
        <v>3499</v>
      </c>
      <c r="D5" s="3" t="s">
        <v>20</v>
      </c>
      <c r="E5" s="3">
        <v>1</v>
      </c>
      <c r="F5" s="4">
        <f>E5/28260</f>
        <v>3.5385704175513094E-5</v>
      </c>
      <c r="G5" s="3">
        <v>4.7509999999999997E-5</v>
      </c>
      <c r="H5" s="3">
        <v>8.674E-5</v>
      </c>
      <c r="L5" s="3" t="s">
        <v>36</v>
      </c>
    </row>
    <row r="6" spans="1:12">
      <c r="A6" s="3" t="s">
        <v>3494</v>
      </c>
      <c r="B6" s="3" t="s">
        <v>39</v>
      </c>
      <c r="C6" s="3" t="s">
        <v>3500</v>
      </c>
      <c r="D6" s="3" t="s">
        <v>20</v>
      </c>
      <c r="E6" s="3">
        <v>1</v>
      </c>
      <c r="F6" s="4">
        <f>E6/28260</f>
        <v>3.5385704175513094E-5</v>
      </c>
      <c r="L6" s="3" t="s">
        <v>41</v>
      </c>
    </row>
    <row r="7" spans="1:12">
      <c r="A7" s="3" t="s">
        <v>3494</v>
      </c>
      <c r="B7" s="3" t="s">
        <v>3501</v>
      </c>
      <c r="C7" s="3" t="s">
        <v>3502</v>
      </c>
      <c r="G7" s="3">
        <v>7.8909999999999995E-6</v>
      </c>
      <c r="H7" s="3">
        <v>7.2139999999999999E-6</v>
      </c>
      <c r="I7" s="3" t="s">
        <v>16</v>
      </c>
      <c r="J7" s="3" t="s">
        <v>17</v>
      </c>
    </row>
    <row r="8" spans="1:12">
      <c r="A8" s="3" t="s">
        <v>3494</v>
      </c>
      <c r="B8" s="3" t="s">
        <v>3503</v>
      </c>
      <c r="C8" s="3" t="s">
        <v>3504</v>
      </c>
      <c r="I8" s="3" t="s">
        <v>16</v>
      </c>
      <c r="J8" s="3" t="s">
        <v>17</v>
      </c>
    </row>
    <row r="9" spans="1:12">
      <c r="A9" s="3" t="s">
        <v>3494</v>
      </c>
      <c r="B9" s="3" t="s">
        <v>3505</v>
      </c>
      <c r="C9" s="3" t="s">
        <v>3506</v>
      </c>
      <c r="G9" s="3">
        <v>8.9560000000000003E-6</v>
      </c>
      <c r="H9" s="3">
        <v>1.218E-5</v>
      </c>
      <c r="I9" s="3" t="s">
        <v>16</v>
      </c>
      <c r="J9" s="3" t="s">
        <v>17</v>
      </c>
    </row>
    <row r="10" spans="1:12">
      <c r="A10" s="3" t="s">
        <v>3494</v>
      </c>
      <c r="B10" s="3" t="s">
        <v>3507</v>
      </c>
      <c r="C10" s="3" t="s">
        <v>3508</v>
      </c>
      <c r="G10" s="3">
        <v>8.9600000000000006E-6</v>
      </c>
      <c r="H10" s="3">
        <v>1.6249999999999999E-5</v>
      </c>
      <c r="I10" s="3" t="s">
        <v>16</v>
      </c>
      <c r="J10" s="3" t="s">
        <v>17</v>
      </c>
    </row>
    <row r="11" spans="1:12">
      <c r="A11" s="3" t="s">
        <v>3494</v>
      </c>
      <c r="B11" s="3" t="s">
        <v>39</v>
      </c>
      <c r="C11" s="3" t="s">
        <v>3509</v>
      </c>
      <c r="G11" s="3">
        <v>2.686E-5</v>
      </c>
      <c r="H11" s="3">
        <v>1.218E-5</v>
      </c>
      <c r="I11" s="3" t="s">
        <v>16</v>
      </c>
      <c r="J11" s="3" t="s">
        <v>144</v>
      </c>
    </row>
    <row r="12" spans="1:12">
      <c r="A12" s="3" t="s">
        <v>3494</v>
      </c>
      <c r="B12" s="3" t="s">
        <v>3510</v>
      </c>
      <c r="C12" s="3" t="s">
        <v>3511</v>
      </c>
      <c r="G12" s="3">
        <v>8.952E-6</v>
      </c>
      <c r="H12" s="3">
        <v>4.0609999999999997E-6</v>
      </c>
      <c r="I12" s="3" t="s">
        <v>16</v>
      </c>
      <c r="J12" s="3" t="s">
        <v>17</v>
      </c>
    </row>
    <row r="13" spans="1:12">
      <c r="A13" s="3" t="s">
        <v>3494</v>
      </c>
      <c r="B13" s="3" t="s">
        <v>3512</v>
      </c>
      <c r="C13" s="3" t="s">
        <v>3513</v>
      </c>
      <c r="G13" s="3">
        <v>0</v>
      </c>
      <c r="H13" s="3">
        <v>2.8860000000000002E-5</v>
      </c>
      <c r="I13" s="3" t="s">
        <v>16</v>
      </c>
      <c r="J13" s="3" t="s">
        <v>17</v>
      </c>
    </row>
    <row r="14" spans="1:12">
      <c r="A14" s="3" t="s">
        <v>3494</v>
      </c>
      <c r="B14" s="3" t="s">
        <v>1023</v>
      </c>
      <c r="C14" s="3" t="s">
        <v>3514</v>
      </c>
      <c r="G14" s="3">
        <v>3.9459999999999998E-5</v>
      </c>
      <c r="H14" s="3">
        <v>2.8860000000000002E-5</v>
      </c>
      <c r="I14" s="3" t="s">
        <v>16</v>
      </c>
      <c r="J14" s="3" t="s">
        <v>17</v>
      </c>
    </row>
    <row r="15" spans="1:12">
      <c r="A15" s="3" t="s">
        <v>3494</v>
      </c>
      <c r="B15" s="3" t="s">
        <v>3515</v>
      </c>
      <c r="C15" s="3" t="s">
        <v>3516</v>
      </c>
      <c r="G15" s="3">
        <v>3.5809999999999998E-5</v>
      </c>
      <c r="H15" s="3">
        <v>4.8730000000000003E-5</v>
      </c>
      <c r="I15" s="3" t="s">
        <v>16</v>
      </c>
      <c r="J15" s="3" t="s">
        <v>17</v>
      </c>
    </row>
    <row r="16" spans="1:12">
      <c r="A16" s="3" t="s">
        <v>3494</v>
      </c>
      <c r="B16" s="3" t="s">
        <v>3517</v>
      </c>
      <c r="C16" s="3" t="s">
        <v>3518</v>
      </c>
      <c r="I16" s="3" t="s">
        <v>16</v>
      </c>
      <c r="J16" s="3" t="s">
        <v>17</v>
      </c>
    </row>
    <row r="17" spans="1:11">
      <c r="A17" s="3" t="s">
        <v>3494</v>
      </c>
      <c r="B17" s="3" t="s">
        <v>3519</v>
      </c>
      <c r="C17" s="3" t="s">
        <v>3520</v>
      </c>
      <c r="I17" s="3" t="s">
        <v>16</v>
      </c>
    </row>
    <row r="18" spans="1:11">
      <c r="A18" s="3" t="s">
        <v>3494</v>
      </c>
      <c r="B18" s="3" t="s">
        <v>3521</v>
      </c>
      <c r="C18" s="3" t="s">
        <v>3522</v>
      </c>
      <c r="G18" s="3">
        <v>8.952E-6</v>
      </c>
      <c r="H18" s="3">
        <v>4.0609999999999997E-6</v>
      </c>
      <c r="I18" s="3" t="s">
        <v>16</v>
      </c>
    </row>
    <row r="19" spans="1:11">
      <c r="A19" s="3" t="s">
        <v>3494</v>
      </c>
      <c r="B19" s="3" t="s">
        <v>3523</v>
      </c>
      <c r="C19" s="3" t="s">
        <v>3524</v>
      </c>
      <c r="I19" s="3" t="s">
        <v>16</v>
      </c>
    </row>
    <row r="20" spans="1:11">
      <c r="A20" s="3" t="s">
        <v>3494</v>
      </c>
      <c r="B20" s="3" t="s">
        <v>3525</v>
      </c>
      <c r="C20" s="3" t="s">
        <v>3526</v>
      </c>
      <c r="I20" s="3" t="s">
        <v>16</v>
      </c>
    </row>
    <row r="21" spans="1:11">
      <c r="A21" s="3" t="s">
        <v>3494</v>
      </c>
      <c r="B21" s="3" t="s">
        <v>3527</v>
      </c>
      <c r="C21" s="3" t="s">
        <v>3528</v>
      </c>
      <c r="G21" s="3">
        <v>6.6619999999999996E-5</v>
      </c>
      <c r="H21" s="3">
        <v>3.2280000000000003E-5</v>
      </c>
      <c r="I21" s="3" t="s">
        <v>16</v>
      </c>
    </row>
    <row r="22" spans="1:11">
      <c r="A22" s="3" t="s">
        <v>3494</v>
      </c>
      <c r="B22" s="3" t="s">
        <v>3529</v>
      </c>
      <c r="C22" s="3" t="s">
        <v>3530</v>
      </c>
      <c r="I22" s="3" t="s">
        <v>16</v>
      </c>
    </row>
    <row r="23" spans="1:11">
      <c r="A23" s="3" t="s">
        <v>3494</v>
      </c>
      <c r="B23" s="3" t="s">
        <v>1592</v>
      </c>
      <c r="C23" s="3" t="s">
        <v>1593</v>
      </c>
      <c r="I23" s="3" t="s">
        <v>16</v>
      </c>
    </row>
    <row r="24" spans="1:11">
      <c r="A24" s="3" t="s">
        <v>3494</v>
      </c>
      <c r="B24" s="3" t="s">
        <v>3531</v>
      </c>
      <c r="C24" s="3" t="s">
        <v>3532</v>
      </c>
      <c r="I24" s="3" t="s">
        <v>16</v>
      </c>
    </row>
    <row r="25" spans="1:11">
      <c r="A25" s="3" t="s">
        <v>3494</v>
      </c>
      <c r="B25" s="3" t="s">
        <v>3533</v>
      </c>
      <c r="C25" s="3" t="s">
        <v>2331</v>
      </c>
      <c r="G25" s="3">
        <v>0</v>
      </c>
      <c r="H25" s="3">
        <v>4.0609999999999997E-6</v>
      </c>
      <c r="I25" s="3" t="s">
        <v>16</v>
      </c>
      <c r="J25" s="11" t="s">
        <v>1123</v>
      </c>
      <c r="K25" s="3" t="s">
        <v>17</v>
      </c>
    </row>
    <row r="26" spans="1:11">
      <c r="A26" s="3" t="s">
        <v>3494</v>
      </c>
      <c r="B26" s="3" t="s">
        <v>3534</v>
      </c>
      <c r="C26" s="3" t="s">
        <v>3535</v>
      </c>
      <c r="G26" s="3">
        <v>8.9570000000000008E-6</v>
      </c>
      <c r="H26" s="3">
        <v>4.0620000000000002E-6</v>
      </c>
      <c r="I26" s="3" t="s">
        <v>16</v>
      </c>
    </row>
    <row r="27" spans="1:11">
      <c r="A27" s="3" t="s">
        <v>3494</v>
      </c>
      <c r="B27" s="3" t="s">
        <v>3536</v>
      </c>
      <c r="C27" s="3" t="s">
        <v>3537</v>
      </c>
      <c r="I27" s="3" t="s">
        <v>16</v>
      </c>
    </row>
    <row r="28" spans="1:11">
      <c r="A28" s="3" t="s">
        <v>3494</v>
      </c>
      <c r="B28" s="3" t="s">
        <v>3538</v>
      </c>
      <c r="C28" s="3" t="s">
        <v>3539</v>
      </c>
      <c r="I28" s="3" t="s">
        <v>16</v>
      </c>
    </row>
    <row r="29" spans="1:11">
      <c r="A29" s="3" t="s">
        <v>3494</v>
      </c>
      <c r="B29" s="13" t="s">
        <v>3540</v>
      </c>
      <c r="C29" s="3" t="s">
        <v>3541</v>
      </c>
      <c r="I29" s="3" t="s">
        <v>16</v>
      </c>
    </row>
    <row r="30" spans="1:11">
      <c r="A30" s="3" t="s">
        <v>3494</v>
      </c>
      <c r="B30" s="3" t="s">
        <v>3542</v>
      </c>
      <c r="C30" s="3" t="s">
        <v>3543</v>
      </c>
      <c r="I30" s="3" t="s">
        <v>16</v>
      </c>
    </row>
    <row r="31" spans="1:11">
      <c r="A31" s="3" t="s">
        <v>3494</v>
      </c>
      <c r="B31" s="3" t="s">
        <v>3544</v>
      </c>
      <c r="C31" s="3" t="s">
        <v>3545</v>
      </c>
      <c r="I31" s="3" t="s">
        <v>16</v>
      </c>
    </row>
    <row r="32" spans="1:11">
      <c r="A32" s="3" t="s">
        <v>3494</v>
      </c>
      <c r="B32" s="3" t="s">
        <v>3546</v>
      </c>
      <c r="C32" s="3" t="s">
        <v>3547</v>
      </c>
      <c r="I32" s="3" t="s">
        <v>16</v>
      </c>
    </row>
    <row r="33" spans="1:12">
      <c r="A33" s="3" t="s">
        <v>3494</v>
      </c>
      <c r="B33" s="3" t="s">
        <v>3548</v>
      </c>
      <c r="C33" s="3" t="s">
        <v>3549</v>
      </c>
      <c r="G33" s="3">
        <v>8.952E-6</v>
      </c>
      <c r="H33" s="3">
        <v>4.0609999999999997E-6</v>
      </c>
      <c r="I33" s="3" t="s">
        <v>16</v>
      </c>
    </row>
    <row r="34" spans="1:12">
      <c r="A34" s="3" t="s">
        <v>3494</v>
      </c>
      <c r="B34" s="3" t="s">
        <v>3550</v>
      </c>
      <c r="C34" s="3" t="s">
        <v>3551</v>
      </c>
      <c r="G34" s="3">
        <v>6.6730000000000007E-5</v>
      </c>
      <c r="H34" s="3">
        <v>3.2329999999999997E-5</v>
      </c>
      <c r="I34" s="3" t="s">
        <v>16</v>
      </c>
    </row>
    <row r="35" spans="1:12">
      <c r="A35" s="3" t="s">
        <v>3494</v>
      </c>
      <c r="B35" s="3" t="s">
        <v>3552</v>
      </c>
      <c r="C35" s="3" t="s">
        <v>3553</v>
      </c>
      <c r="I35" s="3" t="s">
        <v>16</v>
      </c>
    </row>
    <row r="36" spans="1:12">
      <c r="A36" s="3" t="s">
        <v>3494</v>
      </c>
      <c r="B36" s="3" t="s">
        <v>3554</v>
      </c>
      <c r="C36" s="3" t="s">
        <v>3555</v>
      </c>
      <c r="I36" s="3" t="s">
        <v>16</v>
      </c>
    </row>
    <row r="37" spans="1:12">
      <c r="A37" s="3" t="s">
        <v>3494</v>
      </c>
      <c r="B37" s="3" t="s">
        <v>39</v>
      </c>
      <c r="C37" s="3" t="s">
        <v>3556</v>
      </c>
      <c r="I37" s="3" t="s">
        <v>16</v>
      </c>
    </row>
    <row r="38" spans="1:12">
      <c r="A38" s="3" t="s">
        <v>3494</v>
      </c>
      <c r="B38" s="3" t="s">
        <v>3557</v>
      </c>
      <c r="C38" s="3" t="s">
        <v>3558</v>
      </c>
      <c r="I38" s="3" t="s">
        <v>16</v>
      </c>
    </row>
    <row r="39" spans="1:12">
      <c r="A39" s="3" t="s">
        <v>3494</v>
      </c>
      <c r="B39" s="3" t="s">
        <v>39</v>
      </c>
      <c r="C39" s="3" t="s">
        <v>3559</v>
      </c>
      <c r="I39" s="3" t="s">
        <v>16</v>
      </c>
    </row>
    <row r="40" spans="1:12">
      <c r="A40" s="3" t="s">
        <v>3494</v>
      </c>
      <c r="B40" s="3" t="s">
        <v>39</v>
      </c>
      <c r="C40" s="3" t="s">
        <v>3560</v>
      </c>
      <c r="I40" s="3" t="s">
        <v>16</v>
      </c>
    </row>
    <row r="41" spans="1:12">
      <c r="A41" s="3" t="s">
        <v>3494</v>
      </c>
      <c r="B41" s="3" t="s">
        <v>39</v>
      </c>
      <c r="C41" s="3" t="s">
        <v>3561</v>
      </c>
      <c r="G41" s="3">
        <v>0</v>
      </c>
      <c r="H41" s="3">
        <v>4.0620000000000002E-6</v>
      </c>
      <c r="I41" s="3" t="s">
        <v>16</v>
      </c>
    </row>
    <row r="42" spans="1:12">
      <c r="A42" s="3" t="s">
        <v>3494</v>
      </c>
      <c r="B42" s="3" t="s">
        <v>3562</v>
      </c>
      <c r="C42" s="3" t="s">
        <v>3563</v>
      </c>
      <c r="G42" s="3">
        <v>6.6769999999999999E-5</v>
      </c>
      <c r="H42" s="3">
        <v>3.235E-5</v>
      </c>
      <c r="I42" s="3" t="s">
        <v>16</v>
      </c>
    </row>
    <row r="43" spans="1:12">
      <c r="A43" s="3" t="s">
        <v>3494</v>
      </c>
      <c r="B43" s="3" t="s">
        <v>39</v>
      </c>
      <c r="C43" s="3" t="s">
        <v>3564</v>
      </c>
      <c r="I43" s="3" t="s">
        <v>16</v>
      </c>
    </row>
    <row r="44" spans="1:12">
      <c r="A44" s="3" t="s">
        <v>3494</v>
      </c>
      <c r="B44" s="3" t="s">
        <v>3565</v>
      </c>
      <c r="C44" s="3" t="s">
        <v>3566</v>
      </c>
      <c r="I44" s="3" t="s">
        <v>16</v>
      </c>
    </row>
    <row r="45" spans="1:12">
      <c r="A45" s="3" t="s">
        <v>3494</v>
      </c>
      <c r="B45" s="3" t="s">
        <v>3567</v>
      </c>
      <c r="C45" s="3" t="s">
        <v>3568</v>
      </c>
      <c r="G45" s="3">
        <v>5.5250000000000001E-5</v>
      </c>
      <c r="H45" s="3">
        <v>3.2469999999999999E-5</v>
      </c>
      <c r="I45" s="3" t="s">
        <v>16</v>
      </c>
    </row>
    <row r="46" spans="1:12">
      <c r="A46" s="3" t="s">
        <v>3494</v>
      </c>
      <c r="B46" s="3" t="s">
        <v>3569</v>
      </c>
      <c r="C46" s="3" t="s">
        <v>3570</v>
      </c>
      <c r="I46" s="3" t="s">
        <v>16</v>
      </c>
    </row>
    <row r="47" spans="1:12">
      <c r="A47" s="3" t="s">
        <v>3494</v>
      </c>
      <c r="B47" s="3" t="s">
        <v>3571</v>
      </c>
      <c r="C47" s="3" t="s">
        <v>3572</v>
      </c>
      <c r="G47" s="3">
        <v>0</v>
      </c>
      <c r="H47" s="3">
        <v>8.123E-6</v>
      </c>
      <c r="L47" s="3" t="s">
        <v>25</v>
      </c>
    </row>
    <row r="48" spans="1:12">
      <c r="A48" s="3" t="s">
        <v>3494</v>
      </c>
      <c r="B48" s="3" t="s">
        <v>3573</v>
      </c>
      <c r="C48" s="3" t="s">
        <v>3574</v>
      </c>
      <c r="G48" s="3">
        <v>0</v>
      </c>
      <c r="H48" s="3">
        <v>4.0609999999999997E-6</v>
      </c>
      <c r="L48" s="3" t="s">
        <v>25</v>
      </c>
    </row>
    <row r="49" spans="1:16">
      <c r="A49" s="3" t="s">
        <v>3494</v>
      </c>
      <c r="B49" s="3" t="s">
        <v>3575</v>
      </c>
      <c r="C49" s="3" t="s">
        <v>3576</v>
      </c>
      <c r="G49" s="3">
        <v>0</v>
      </c>
      <c r="H49" s="3">
        <v>8.1219999999999995E-6</v>
      </c>
      <c r="L49" s="3" t="s">
        <v>25</v>
      </c>
    </row>
    <row r="50" spans="1:16">
      <c r="A50" s="3" t="s">
        <v>3494</v>
      </c>
      <c r="B50" s="3" t="s">
        <v>3577</v>
      </c>
      <c r="C50" s="3" t="s">
        <v>3578</v>
      </c>
      <c r="G50" s="3">
        <v>0</v>
      </c>
      <c r="H50" s="3">
        <v>4.0609999999999997E-6</v>
      </c>
      <c r="L50" s="3" t="s">
        <v>25</v>
      </c>
    </row>
    <row r="51" spans="1:16">
      <c r="A51" s="3" t="s">
        <v>3494</v>
      </c>
      <c r="B51" s="3" t="s">
        <v>3579</v>
      </c>
      <c r="C51" s="3" t="s">
        <v>3580</v>
      </c>
      <c r="G51" s="3">
        <v>0</v>
      </c>
      <c r="H51" s="3">
        <v>4.0609999999999997E-6</v>
      </c>
      <c r="L51" s="3" t="s">
        <v>25</v>
      </c>
    </row>
    <row r="52" spans="1:16">
      <c r="A52" s="3" t="s">
        <v>3494</v>
      </c>
      <c r="B52" s="3" t="s">
        <v>3581</v>
      </c>
      <c r="C52" s="3" t="s">
        <v>3582</v>
      </c>
      <c r="G52" s="3">
        <v>0</v>
      </c>
      <c r="H52" s="3">
        <v>4.0609999999999997E-6</v>
      </c>
      <c r="L52" s="3" t="s">
        <v>25</v>
      </c>
    </row>
    <row r="53" spans="1:16">
      <c r="A53" s="3" t="s">
        <v>3494</v>
      </c>
      <c r="B53" s="3" t="s">
        <v>3583</v>
      </c>
      <c r="C53" s="3" t="s">
        <v>3584</v>
      </c>
      <c r="G53" s="3">
        <v>0</v>
      </c>
      <c r="H53" s="3">
        <v>4.0609999999999997E-6</v>
      </c>
      <c r="L53" s="3" t="s">
        <v>25</v>
      </c>
    </row>
    <row r="54" spans="1:16">
      <c r="A54" s="3" t="s">
        <v>3494</v>
      </c>
      <c r="B54" s="3" t="s">
        <v>39</v>
      </c>
      <c r="C54" s="3" t="s">
        <v>3585</v>
      </c>
      <c r="G54" s="3">
        <v>8.9549999999999998E-6</v>
      </c>
      <c r="H54" s="3">
        <v>4.0679999999999998E-6</v>
      </c>
      <c r="L54" s="3" t="s">
        <v>109</v>
      </c>
    </row>
    <row r="55" spans="1:16">
      <c r="A55" s="3" t="s">
        <v>3494</v>
      </c>
      <c r="B55" s="3" t="s">
        <v>39</v>
      </c>
      <c r="C55" s="3" t="s">
        <v>3586</v>
      </c>
      <c r="G55" s="3">
        <v>1.73E-5</v>
      </c>
      <c r="H55" s="3">
        <v>6.5869999999999998E-6</v>
      </c>
      <c r="L55" s="3" t="s">
        <v>116</v>
      </c>
    </row>
    <row r="56" spans="1:16">
      <c r="A56" s="3" t="s">
        <v>3494</v>
      </c>
      <c r="B56" s="3" t="s">
        <v>39</v>
      </c>
      <c r="C56" s="3" t="s">
        <v>3587</v>
      </c>
      <c r="G56" s="3">
        <v>0</v>
      </c>
      <c r="H56" s="3">
        <v>4.0609999999999997E-6</v>
      </c>
      <c r="L56" s="3" t="s">
        <v>116</v>
      </c>
    </row>
    <row r="57" spans="1:16">
      <c r="A57" s="3" t="s">
        <v>3494</v>
      </c>
      <c r="B57" s="3" t="s">
        <v>39</v>
      </c>
      <c r="C57" s="3" t="s">
        <v>3588</v>
      </c>
      <c r="G57" s="3">
        <v>0</v>
      </c>
      <c r="H57" s="3">
        <v>4.0609999999999997E-6</v>
      </c>
      <c r="L57" s="3" t="s">
        <v>116</v>
      </c>
    </row>
    <row r="58" spans="1:16">
      <c r="A58" s="3" t="s">
        <v>3494</v>
      </c>
      <c r="B58" s="3" t="s">
        <v>39</v>
      </c>
      <c r="C58" s="3" t="s">
        <v>3589</v>
      </c>
      <c r="G58" s="3">
        <v>1.7920000000000001E-5</v>
      </c>
      <c r="H58" s="3">
        <v>8.1270000000000003E-6</v>
      </c>
      <c r="L58" s="3" t="s">
        <v>116</v>
      </c>
    </row>
    <row r="59" spans="1:16">
      <c r="A59" s="3" t="s">
        <v>3494</v>
      </c>
      <c r="B59" s="3" t="s">
        <v>39</v>
      </c>
      <c r="C59" s="3" t="s">
        <v>3590</v>
      </c>
      <c r="G59" s="3">
        <v>0</v>
      </c>
      <c r="H59" s="3">
        <v>4.0620000000000002E-6</v>
      </c>
      <c r="L59" s="3" t="s">
        <v>116</v>
      </c>
    </row>
    <row r="63" spans="1:16">
      <c r="C63" s="6" t="s">
        <v>308</v>
      </c>
      <c r="E63" s="3">
        <f>SUM(E2:E62)</f>
        <v>5</v>
      </c>
      <c r="F63" s="3">
        <f t="shared" ref="F63:H63" si="0">SUM(F2:F62)</f>
        <v>1.7692852087756547E-4</v>
      </c>
      <c r="G63" s="3">
        <f t="shared" si="0"/>
        <v>5.8311700000000018E-4</v>
      </c>
      <c r="H63" s="3">
        <f t="shared" si="0"/>
        <v>9.4806999999999953E-4</v>
      </c>
      <c r="M63" s="7" t="s">
        <v>128</v>
      </c>
      <c r="O63" s="6" t="s">
        <v>129</v>
      </c>
      <c r="P63" s="6" t="s">
        <v>130</v>
      </c>
    </row>
    <row r="64" spans="1:16">
      <c r="M64" s="8"/>
      <c r="O64" s="3">
        <v>126662</v>
      </c>
      <c r="P64" s="3">
        <v>277164</v>
      </c>
    </row>
    <row r="65" spans="6:16">
      <c r="M65" s="10"/>
      <c r="O65" s="3">
        <f>O64*G63</f>
        <v>73.858765454000022</v>
      </c>
      <c r="P65" s="3">
        <f>P64*H63</f>
        <v>262.77087347999986</v>
      </c>
    </row>
    <row r="66" spans="6:16">
      <c r="F66" s="3">
        <v>1.7692900000000001E-4</v>
      </c>
      <c r="G66" s="3">
        <v>5.7451000000000003E-5</v>
      </c>
      <c r="H66" s="3">
        <v>4.1284299999999998E-4</v>
      </c>
      <c r="J66" s="3">
        <f>F66*F66*100000</f>
        <v>3.1303871041000004E-3</v>
      </c>
      <c r="K66" s="3">
        <f t="shared" ref="K66:L66" si="1">G66*G66*100000</f>
        <v>3.3006174010000004E-4</v>
      </c>
      <c r="L66" s="3">
        <f t="shared" si="1"/>
        <v>1.7043934264899998E-2</v>
      </c>
      <c r="O66" s="6" t="s">
        <v>131</v>
      </c>
    </row>
    <row r="67" spans="6:16">
      <c r="O67" s="3" t="s">
        <v>1517</v>
      </c>
    </row>
    <row r="68" spans="6:16">
      <c r="F68" s="3">
        <v>5.8423199999999996E-4</v>
      </c>
      <c r="G68" s="3">
        <v>4.5877500000000002E-4</v>
      </c>
      <c r="H68" s="3">
        <v>7.3339499999999997E-4</v>
      </c>
      <c r="J68" s="3">
        <f>F68*F68*100000</f>
        <v>3.4132702982399996E-2</v>
      </c>
      <c r="K68" s="3">
        <f t="shared" ref="K68:L68" si="2">G68*G68*100000</f>
        <v>2.1047450062500001E-2</v>
      </c>
      <c r="L68" s="3">
        <f t="shared" si="2"/>
        <v>5.3786822602499999E-2</v>
      </c>
      <c r="O68" s="3">
        <v>28260</v>
      </c>
    </row>
    <row r="69" spans="6:16">
      <c r="O69" s="3">
        <v>5</v>
      </c>
    </row>
    <row r="70" spans="6:16">
      <c r="F70" s="3">
        <v>9.4889699999999998E-4</v>
      </c>
      <c r="G70" s="3">
        <v>8.3771599999999996E-4</v>
      </c>
      <c r="H70" s="3">
        <v>1.070716E-3</v>
      </c>
      <c r="J70" s="3">
        <f>F70*F70*100000</f>
        <v>9.0040551660899998E-2</v>
      </c>
      <c r="K70" s="3">
        <f t="shared" ref="K70:L70" si="3">G70*G70*100000</f>
        <v>7.0176809665599985E-2</v>
      </c>
      <c r="L70" s="3">
        <f t="shared" si="3"/>
        <v>0.11464327526559999</v>
      </c>
    </row>
    <row r="399" spans="6:8">
      <c r="F399" s="4">
        <f>SUM(F2:F398)</f>
        <v>2.063915041755131E-3</v>
      </c>
      <c r="G399" s="4">
        <f>SUM(G2:G398)</f>
        <v>2.5201760000000003E-3</v>
      </c>
      <c r="H399" s="4">
        <f>SUM(H2:H398)</f>
        <v>4.1130939999999986E-3</v>
      </c>
    </row>
    <row r="400" spans="6:8">
      <c r="F400" s="3">
        <f>F399*F399</f>
        <v>4.2597452995830841E-6</v>
      </c>
      <c r="G400" s="3">
        <f>G399*G399</f>
        <v>6.3512870709760017E-6</v>
      </c>
      <c r="H400" s="3">
        <f>H399*H399</f>
        <v>1.6917542252835987E-5</v>
      </c>
    </row>
  </sheetData>
  <phoneticPr fontId="4" type="noConversion"/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F5E37-54B3-8941-8041-E6DB3EC7728E}">
  <dimension ref="A1:P401"/>
  <sheetViews>
    <sheetView workbookViewId="0">
      <selection activeCell="A2" sqref="A2"/>
    </sheetView>
  </sheetViews>
  <sheetFormatPr baseColWidth="10" defaultRowHeight="15"/>
  <cols>
    <col min="1" max="1" width="19" style="3" customWidth="1"/>
    <col min="2" max="2" width="17.5" style="3" customWidth="1"/>
    <col min="3" max="3" width="14.5" style="3" customWidth="1"/>
    <col min="4" max="5" width="10.83203125" style="3"/>
    <col min="6" max="6" width="12.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3591</v>
      </c>
      <c r="B2" s="3" t="s">
        <v>3592</v>
      </c>
      <c r="C2" s="3" t="s">
        <v>3593</v>
      </c>
      <c r="D2" s="3" t="s">
        <v>20</v>
      </c>
      <c r="E2" s="3">
        <v>1</v>
      </c>
      <c r="F2" s="4">
        <f t="shared" ref="F2:F7" si="0">E2/28260</f>
        <v>3.5385704175513094E-5</v>
      </c>
      <c r="G2" s="3">
        <v>8.9670000000000007E-6</v>
      </c>
      <c r="H2" s="3">
        <v>4.0659999999999997E-6</v>
      </c>
      <c r="L2" s="3" t="s">
        <v>25</v>
      </c>
    </row>
    <row r="3" spans="1:12">
      <c r="A3" s="3" t="s">
        <v>3591</v>
      </c>
      <c r="B3" s="3" t="s">
        <v>3594</v>
      </c>
      <c r="C3" s="3" t="s">
        <v>3595</v>
      </c>
      <c r="D3" s="3" t="s">
        <v>20</v>
      </c>
      <c r="E3" s="3">
        <v>1</v>
      </c>
      <c r="F3" s="4">
        <f t="shared" si="0"/>
        <v>3.5385704175513094E-5</v>
      </c>
      <c r="G3" s="3">
        <v>0</v>
      </c>
      <c r="H3" s="3">
        <v>4.1130000000000003E-6</v>
      </c>
      <c r="L3" s="3" t="s">
        <v>25</v>
      </c>
    </row>
    <row r="4" spans="1:12">
      <c r="A4" s="3" t="s">
        <v>3591</v>
      </c>
      <c r="B4" s="3" t="s">
        <v>39</v>
      </c>
      <c r="C4" s="3" t="s">
        <v>3596</v>
      </c>
      <c r="D4" s="3" t="s">
        <v>20</v>
      </c>
      <c r="E4" s="3">
        <v>1</v>
      </c>
      <c r="F4" s="4">
        <f t="shared" si="0"/>
        <v>3.5385704175513094E-5</v>
      </c>
      <c r="G4" s="3">
        <v>0</v>
      </c>
      <c r="H4" s="3">
        <v>6.4599999999999998E-5</v>
      </c>
      <c r="L4" s="3" t="s">
        <v>41</v>
      </c>
    </row>
    <row r="5" spans="1:12">
      <c r="A5" s="3" t="s">
        <v>3591</v>
      </c>
      <c r="B5" s="3" t="s">
        <v>1900</v>
      </c>
      <c r="C5" s="3" t="s">
        <v>3597</v>
      </c>
      <c r="D5" s="3" t="s">
        <v>20</v>
      </c>
      <c r="E5" s="3">
        <v>2</v>
      </c>
      <c r="F5" s="4">
        <f t="shared" si="0"/>
        <v>7.0771408351026188E-5</v>
      </c>
      <c r="G5" s="3">
        <v>9.1619999999999997E-6</v>
      </c>
      <c r="H5" s="3">
        <v>8.3550000000000005E-6</v>
      </c>
      <c r="L5" s="3" t="s">
        <v>25</v>
      </c>
    </row>
    <row r="6" spans="1:12">
      <c r="A6" s="3" t="s">
        <v>3591</v>
      </c>
      <c r="B6" s="3" t="s">
        <v>3598</v>
      </c>
      <c r="C6" s="3" t="s">
        <v>3599</v>
      </c>
      <c r="D6" s="3" t="s">
        <v>20</v>
      </c>
      <c r="E6" s="3">
        <v>3</v>
      </c>
      <c r="F6" s="4">
        <f t="shared" si="0"/>
        <v>1.0615711252653928E-4</v>
      </c>
      <c r="L6" s="3" t="s">
        <v>25</v>
      </c>
    </row>
    <row r="7" spans="1:12">
      <c r="A7" s="3" t="s">
        <v>3591</v>
      </c>
      <c r="B7" s="3" t="s">
        <v>3600</v>
      </c>
      <c r="C7" s="3" t="s">
        <v>3601</v>
      </c>
      <c r="D7" s="3" t="s">
        <v>20</v>
      </c>
      <c r="E7" s="3">
        <v>3</v>
      </c>
      <c r="F7" s="4">
        <f t="shared" si="0"/>
        <v>1.0615711252653928E-4</v>
      </c>
      <c r="L7" s="3" t="s">
        <v>25</v>
      </c>
    </row>
    <row r="8" spans="1:12">
      <c r="A8" s="3" t="s">
        <v>3591</v>
      </c>
      <c r="B8" s="3" t="s">
        <v>3602</v>
      </c>
      <c r="C8" s="3" t="s">
        <v>3603</v>
      </c>
      <c r="I8" s="3" t="s">
        <v>16</v>
      </c>
      <c r="J8" s="3" t="s">
        <v>17</v>
      </c>
    </row>
    <row r="9" spans="1:12">
      <c r="A9" s="3" t="s">
        <v>3591</v>
      </c>
      <c r="B9" s="3" t="s">
        <v>3604</v>
      </c>
      <c r="C9" s="3" t="s">
        <v>3605</v>
      </c>
      <c r="J9" s="3" t="s">
        <v>144</v>
      </c>
    </row>
    <row r="10" spans="1:12">
      <c r="A10" s="3" t="s">
        <v>3591</v>
      </c>
      <c r="B10" s="3" t="s">
        <v>3606</v>
      </c>
      <c r="C10" s="3" t="s">
        <v>3607</v>
      </c>
      <c r="G10" s="3">
        <v>8.9670000000000007E-6</v>
      </c>
      <c r="H10" s="3">
        <v>4.0659999999999997E-6</v>
      </c>
      <c r="I10" s="3" t="s">
        <v>16</v>
      </c>
      <c r="J10" s="3" t="s">
        <v>17</v>
      </c>
    </row>
    <row r="11" spans="1:12">
      <c r="A11" s="3" t="s">
        <v>3591</v>
      </c>
      <c r="B11" s="3" t="s">
        <v>3608</v>
      </c>
      <c r="C11" s="3" t="s">
        <v>3609</v>
      </c>
      <c r="I11" s="3" t="s">
        <v>16</v>
      </c>
      <c r="J11" s="3" t="s">
        <v>17</v>
      </c>
    </row>
    <row r="12" spans="1:12">
      <c r="A12" s="3" t="s">
        <v>3591</v>
      </c>
      <c r="B12" s="3" t="s">
        <v>3610</v>
      </c>
      <c r="C12" s="3" t="s">
        <v>591</v>
      </c>
      <c r="J12" s="3" t="s">
        <v>17</v>
      </c>
    </row>
    <row r="13" spans="1:12">
      <c r="A13" s="3" t="s">
        <v>3591</v>
      </c>
      <c r="B13" s="3" t="s">
        <v>3611</v>
      </c>
      <c r="C13" s="3" t="s">
        <v>3612</v>
      </c>
      <c r="J13" s="3" t="s">
        <v>144</v>
      </c>
    </row>
    <row r="14" spans="1:12">
      <c r="A14" s="3" t="s">
        <v>3591</v>
      </c>
      <c r="B14" s="3" t="s">
        <v>39</v>
      </c>
      <c r="C14" s="3" t="s">
        <v>3613</v>
      </c>
      <c r="G14" s="3">
        <v>6.3759999999999999E-5</v>
      </c>
      <c r="H14" s="3">
        <v>2.906E-5</v>
      </c>
      <c r="J14" s="3" t="s">
        <v>17</v>
      </c>
    </row>
    <row r="15" spans="1:12">
      <c r="A15" s="3" t="s">
        <v>3591</v>
      </c>
      <c r="B15" s="3" t="s">
        <v>3614</v>
      </c>
      <c r="C15" s="3" t="s">
        <v>3615</v>
      </c>
      <c r="G15" s="3">
        <v>0</v>
      </c>
      <c r="H15" s="3">
        <v>4.0659999999999997E-6</v>
      </c>
      <c r="J15" s="3" t="s">
        <v>144</v>
      </c>
    </row>
    <row r="16" spans="1:12">
      <c r="A16" s="3" t="s">
        <v>3591</v>
      </c>
      <c r="B16" s="3" t="s">
        <v>3616</v>
      </c>
      <c r="C16" s="3" t="s">
        <v>3617</v>
      </c>
      <c r="I16" s="3" t="s">
        <v>16</v>
      </c>
      <c r="J16" s="3" t="s">
        <v>17</v>
      </c>
    </row>
    <row r="17" spans="1:12">
      <c r="A17" s="3" t="s">
        <v>3591</v>
      </c>
      <c r="B17" s="3" t="s">
        <v>3618</v>
      </c>
      <c r="C17" s="3" t="s">
        <v>3619</v>
      </c>
      <c r="G17" s="3">
        <v>8.9709999999999993E-6</v>
      </c>
      <c r="H17" s="3">
        <v>6.101E-5</v>
      </c>
      <c r="I17" s="3" t="s">
        <v>16</v>
      </c>
      <c r="J17" s="3" t="s">
        <v>17</v>
      </c>
    </row>
    <row r="18" spans="1:12">
      <c r="A18" s="3" t="s">
        <v>3591</v>
      </c>
      <c r="B18" s="3" t="s">
        <v>39</v>
      </c>
      <c r="C18" s="3" t="s">
        <v>3620</v>
      </c>
      <c r="I18" s="3" t="s">
        <v>16</v>
      </c>
      <c r="J18" s="3" t="s">
        <v>17</v>
      </c>
    </row>
    <row r="19" spans="1:12">
      <c r="A19" s="3" t="s">
        <v>3591</v>
      </c>
      <c r="B19" s="3" t="s">
        <v>3621</v>
      </c>
      <c r="C19" s="3" t="s">
        <v>3622</v>
      </c>
      <c r="J19" s="3" t="s">
        <v>144</v>
      </c>
    </row>
    <row r="20" spans="1:12">
      <c r="A20" s="3" t="s">
        <v>3591</v>
      </c>
      <c r="B20" s="3" t="s">
        <v>3623</v>
      </c>
      <c r="C20" s="3" t="s">
        <v>2128</v>
      </c>
      <c r="G20" s="3">
        <v>1.791E-5</v>
      </c>
      <c r="H20" s="3">
        <v>1.219E-5</v>
      </c>
      <c r="I20" s="3" t="s">
        <v>16</v>
      </c>
      <c r="J20" s="3" t="s">
        <v>17</v>
      </c>
    </row>
    <row r="21" spans="1:12">
      <c r="A21" s="3" t="s">
        <v>3591</v>
      </c>
      <c r="B21" s="3" t="s">
        <v>3624</v>
      </c>
      <c r="C21" s="3" t="s">
        <v>3625</v>
      </c>
      <c r="I21" s="3" t="s">
        <v>16</v>
      </c>
      <c r="J21" s="3" t="s">
        <v>17</v>
      </c>
    </row>
    <row r="22" spans="1:12">
      <c r="A22" s="3" t="s">
        <v>3591</v>
      </c>
      <c r="B22" s="3" t="s">
        <v>39</v>
      </c>
      <c r="C22" s="3" t="s">
        <v>3626</v>
      </c>
      <c r="I22" s="3" t="s">
        <v>16</v>
      </c>
      <c r="J22" s="3" t="s">
        <v>17</v>
      </c>
    </row>
    <row r="23" spans="1:12">
      <c r="A23" s="3" t="s">
        <v>3591</v>
      </c>
      <c r="B23" s="3" t="s">
        <v>3627</v>
      </c>
      <c r="C23" s="3" t="s">
        <v>3628</v>
      </c>
      <c r="G23" s="3">
        <v>1.7989999999999999E-5</v>
      </c>
      <c r="H23" s="3">
        <v>8.1470000000000001E-6</v>
      </c>
      <c r="I23" s="3" t="s">
        <v>16</v>
      </c>
    </row>
    <row r="24" spans="1:12">
      <c r="A24" s="3" t="s">
        <v>3591</v>
      </c>
      <c r="B24" s="3" t="s">
        <v>3629</v>
      </c>
      <c r="C24" s="3" t="s">
        <v>3630</v>
      </c>
      <c r="G24" s="3">
        <v>8.9679999999999995E-6</v>
      </c>
      <c r="H24" s="3">
        <v>4.0670000000000002E-6</v>
      </c>
      <c r="I24" s="3" t="s">
        <v>16</v>
      </c>
    </row>
    <row r="25" spans="1:12">
      <c r="A25" s="3" t="s">
        <v>3591</v>
      </c>
      <c r="B25" s="3" t="s">
        <v>39</v>
      </c>
      <c r="C25" s="3" t="s">
        <v>3631</v>
      </c>
      <c r="I25" s="3" t="s">
        <v>16</v>
      </c>
    </row>
    <row r="26" spans="1:12">
      <c r="A26" s="3" t="s">
        <v>3591</v>
      </c>
      <c r="B26" s="3" t="s">
        <v>39</v>
      </c>
      <c r="C26" s="3" t="s">
        <v>3632</v>
      </c>
      <c r="G26" s="3">
        <v>8.9709999999999993E-6</v>
      </c>
      <c r="H26" s="3">
        <v>4.0670000000000002E-6</v>
      </c>
      <c r="I26" s="3" t="s">
        <v>16</v>
      </c>
    </row>
    <row r="27" spans="1:12">
      <c r="A27" s="3" t="s">
        <v>3591</v>
      </c>
      <c r="B27" s="3" t="s">
        <v>3633</v>
      </c>
      <c r="C27" s="3" t="s">
        <v>3634</v>
      </c>
      <c r="G27" s="3">
        <v>8.9549999999999998E-6</v>
      </c>
      <c r="H27" s="3">
        <v>4.0620000000000002E-6</v>
      </c>
      <c r="L27" s="3" t="s">
        <v>25</v>
      </c>
    </row>
    <row r="28" spans="1:12">
      <c r="A28" s="3" t="s">
        <v>3591</v>
      </c>
      <c r="B28" s="3" t="s">
        <v>3635</v>
      </c>
      <c r="C28" s="3" t="s">
        <v>979</v>
      </c>
      <c r="G28" s="3">
        <v>0</v>
      </c>
      <c r="H28" s="3">
        <v>4.0620000000000002E-6</v>
      </c>
      <c r="L28" s="3" t="s">
        <v>25</v>
      </c>
    </row>
    <row r="29" spans="1:12">
      <c r="A29" s="3" t="s">
        <v>3591</v>
      </c>
      <c r="B29" s="3" t="s">
        <v>3636</v>
      </c>
      <c r="C29" s="3" t="s">
        <v>3637</v>
      </c>
      <c r="G29" s="3">
        <v>8.9560000000000003E-6</v>
      </c>
      <c r="H29" s="3">
        <v>4.0620000000000002E-6</v>
      </c>
      <c r="L29" s="3" t="s">
        <v>25</v>
      </c>
    </row>
    <row r="30" spans="1:12">
      <c r="A30" s="3" t="s">
        <v>3591</v>
      </c>
      <c r="B30" s="3" t="s">
        <v>3638</v>
      </c>
      <c r="C30" s="3" t="s">
        <v>3639</v>
      </c>
      <c r="G30" s="3">
        <v>0</v>
      </c>
      <c r="H30" s="3">
        <v>4.1130000000000003E-6</v>
      </c>
      <c r="L30" s="3" t="s">
        <v>25</v>
      </c>
    </row>
    <row r="31" spans="1:12">
      <c r="A31" s="3" t="s">
        <v>3591</v>
      </c>
      <c r="B31" s="3" t="s">
        <v>3640</v>
      </c>
      <c r="C31" s="3" t="s">
        <v>3641</v>
      </c>
      <c r="G31" s="3">
        <v>9.2550000000000003E-6</v>
      </c>
      <c r="H31" s="3">
        <v>4.1359999999999999E-6</v>
      </c>
      <c r="L31" s="3" t="s">
        <v>25</v>
      </c>
    </row>
    <row r="32" spans="1:12">
      <c r="A32" s="3" t="s">
        <v>3591</v>
      </c>
      <c r="B32" s="3" t="s">
        <v>3642</v>
      </c>
      <c r="C32" s="3" t="s">
        <v>3643</v>
      </c>
      <c r="G32" s="3">
        <v>0</v>
      </c>
      <c r="H32" s="3">
        <v>4.0670000000000002E-6</v>
      </c>
      <c r="L32" s="3" t="s">
        <v>25</v>
      </c>
    </row>
    <row r="33" spans="1:12">
      <c r="A33" s="3" t="s">
        <v>3591</v>
      </c>
      <c r="B33" s="3" t="s">
        <v>3644</v>
      </c>
      <c r="C33" s="3" t="s">
        <v>3645</v>
      </c>
      <c r="G33" s="3">
        <v>0</v>
      </c>
      <c r="H33" s="3">
        <v>4.0659999999999997E-6</v>
      </c>
      <c r="L33" s="3" t="s">
        <v>25</v>
      </c>
    </row>
    <row r="34" spans="1:12">
      <c r="A34" s="3" t="s">
        <v>3591</v>
      </c>
      <c r="B34" s="3" t="s">
        <v>3646</v>
      </c>
      <c r="C34" s="3" t="s">
        <v>3647</v>
      </c>
      <c r="G34" s="3">
        <v>8.9619999999999999E-6</v>
      </c>
      <c r="H34" s="3">
        <v>4.0640000000000004E-6</v>
      </c>
      <c r="L34" s="3" t="s">
        <v>25</v>
      </c>
    </row>
    <row r="35" spans="1:12">
      <c r="A35" s="3" t="s">
        <v>3591</v>
      </c>
      <c r="B35" s="3" t="s">
        <v>3648</v>
      </c>
      <c r="C35" s="3" t="s">
        <v>3649</v>
      </c>
      <c r="G35" s="3">
        <v>8.9639999999999992E-6</v>
      </c>
      <c r="H35" s="3">
        <v>4.065E-6</v>
      </c>
      <c r="L35" s="3" t="s">
        <v>25</v>
      </c>
    </row>
    <row r="36" spans="1:12">
      <c r="A36" s="3" t="s">
        <v>3591</v>
      </c>
      <c r="B36" s="3" t="s">
        <v>3650</v>
      </c>
      <c r="C36" s="3" t="s">
        <v>3651</v>
      </c>
      <c r="G36" s="3">
        <v>9.0480000000000004E-6</v>
      </c>
      <c r="H36" s="3">
        <v>4.0910000000000003E-6</v>
      </c>
      <c r="L36" s="3" t="s">
        <v>25</v>
      </c>
    </row>
    <row r="37" spans="1:12">
      <c r="A37" s="3" t="s">
        <v>3591</v>
      </c>
      <c r="B37" s="3" t="s">
        <v>3652</v>
      </c>
      <c r="C37" s="3" t="s">
        <v>3653</v>
      </c>
      <c r="G37" s="3">
        <v>9.0440000000000001E-6</v>
      </c>
      <c r="H37" s="3">
        <v>4.0899999999999998E-6</v>
      </c>
      <c r="L37" s="3" t="s">
        <v>25</v>
      </c>
    </row>
    <row r="38" spans="1:12">
      <c r="A38" s="3" t="s">
        <v>3591</v>
      </c>
      <c r="B38" s="3" t="s">
        <v>3654</v>
      </c>
      <c r="C38" s="3" t="s">
        <v>3655</v>
      </c>
      <c r="G38" s="3">
        <v>0</v>
      </c>
      <c r="H38" s="3">
        <v>4.0709999999999996E-6</v>
      </c>
      <c r="L38" s="3" t="s">
        <v>25</v>
      </c>
    </row>
    <row r="39" spans="1:12">
      <c r="A39" s="3" t="s">
        <v>3591</v>
      </c>
      <c r="B39" s="3" t="s">
        <v>3656</v>
      </c>
      <c r="C39" s="3" t="s">
        <v>3657</v>
      </c>
      <c r="G39" s="3">
        <v>6.6710000000000003E-5</v>
      </c>
      <c r="H39" s="3">
        <v>3.2310000000000001E-5</v>
      </c>
      <c r="L39" s="3" t="s">
        <v>25</v>
      </c>
    </row>
    <row r="40" spans="1:12">
      <c r="A40" s="3" t="s">
        <v>3591</v>
      </c>
      <c r="B40" s="3" t="s">
        <v>3658</v>
      </c>
      <c r="C40" s="3" t="s">
        <v>3659</v>
      </c>
      <c r="G40" s="3">
        <v>1.3339999999999999E-4</v>
      </c>
      <c r="H40" s="3">
        <v>6.4590000000000003E-5</v>
      </c>
      <c r="L40" s="3" t="s">
        <v>25</v>
      </c>
    </row>
    <row r="41" spans="1:12">
      <c r="A41" s="3" t="s">
        <v>3591</v>
      </c>
      <c r="B41" s="3" t="s">
        <v>3660</v>
      </c>
      <c r="C41" s="3" t="s">
        <v>3661</v>
      </c>
      <c r="G41" s="3">
        <v>6.6749999999999996E-5</v>
      </c>
      <c r="H41" s="3">
        <v>3.2339999999999999E-5</v>
      </c>
      <c r="L41" s="3" t="s">
        <v>25</v>
      </c>
    </row>
    <row r="42" spans="1:12">
      <c r="A42" s="3" t="s">
        <v>3591</v>
      </c>
      <c r="B42" s="3" t="s">
        <v>39</v>
      </c>
      <c r="C42" s="3" t="s">
        <v>3662</v>
      </c>
      <c r="G42" s="3">
        <v>0</v>
      </c>
      <c r="H42" s="3">
        <v>1.4440000000000001E-5</v>
      </c>
      <c r="L42" s="3" t="s">
        <v>109</v>
      </c>
    </row>
    <row r="43" spans="1:12">
      <c r="A43" s="3" t="s">
        <v>3591</v>
      </c>
      <c r="B43" s="3" t="s">
        <v>39</v>
      </c>
      <c r="C43" s="3" t="s">
        <v>3663</v>
      </c>
      <c r="G43" s="3">
        <v>0</v>
      </c>
      <c r="H43" s="3">
        <v>1.451E-5</v>
      </c>
      <c r="L43" s="3" t="s">
        <v>109</v>
      </c>
    </row>
    <row r="44" spans="1:12">
      <c r="A44" s="3" t="s">
        <v>3591</v>
      </c>
      <c r="B44" s="3" t="s">
        <v>39</v>
      </c>
      <c r="C44" s="3" t="s">
        <v>3664</v>
      </c>
      <c r="G44" s="3">
        <v>0</v>
      </c>
      <c r="H44" s="3">
        <v>4.0770000000000001E-6</v>
      </c>
      <c r="L44" s="3" t="s">
        <v>109</v>
      </c>
    </row>
    <row r="45" spans="1:12">
      <c r="A45" s="3" t="s">
        <v>3591</v>
      </c>
      <c r="B45" s="3" t="s">
        <v>39</v>
      </c>
      <c r="C45" s="3" t="s">
        <v>3665</v>
      </c>
      <c r="G45" s="3">
        <v>0</v>
      </c>
      <c r="H45" s="3">
        <v>4.0620000000000002E-6</v>
      </c>
      <c r="L45" s="3" t="s">
        <v>116</v>
      </c>
    </row>
    <row r="46" spans="1:12">
      <c r="A46" s="3" t="s">
        <v>3591</v>
      </c>
      <c r="B46" s="3" t="s">
        <v>39</v>
      </c>
      <c r="C46" s="3" t="s">
        <v>3666</v>
      </c>
      <c r="G46" s="3">
        <v>8.9609999999999994E-6</v>
      </c>
      <c r="H46" s="3">
        <v>4.0629999999999999E-6</v>
      </c>
      <c r="L46" s="3" t="s">
        <v>116</v>
      </c>
    </row>
    <row r="47" spans="1:12">
      <c r="A47" s="3" t="s">
        <v>3591</v>
      </c>
      <c r="B47" s="3" t="s">
        <v>39</v>
      </c>
      <c r="C47" s="3" t="s">
        <v>3667</v>
      </c>
      <c r="G47" s="3">
        <v>0</v>
      </c>
      <c r="H47" s="3">
        <v>8.1349999999999992E-6</v>
      </c>
      <c r="L47" s="3" t="s">
        <v>116</v>
      </c>
    </row>
    <row r="48" spans="1:12">
      <c r="A48" s="3" t="s">
        <v>3591</v>
      </c>
      <c r="B48" s="3" t="s">
        <v>39</v>
      </c>
      <c r="C48" s="3" t="s">
        <v>3668</v>
      </c>
      <c r="G48" s="3">
        <v>0</v>
      </c>
      <c r="H48" s="3">
        <v>8.1329999999999999E-6</v>
      </c>
      <c r="L48" s="3" t="s">
        <v>116</v>
      </c>
    </row>
    <row r="49" spans="1:16">
      <c r="A49" s="3" t="s">
        <v>3591</v>
      </c>
      <c r="B49" s="3" t="s">
        <v>39</v>
      </c>
      <c r="C49" s="3" t="s">
        <v>3669</v>
      </c>
      <c r="G49" s="3">
        <v>1.7929999999999999E-5</v>
      </c>
      <c r="H49" s="3">
        <v>8.1280000000000008E-6</v>
      </c>
      <c r="L49" s="3" t="s">
        <v>116</v>
      </c>
    </row>
    <row r="50" spans="1:16">
      <c r="A50" s="3" t="s">
        <v>3591</v>
      </c>
      <c r="B50" s="3" t="s">
        <v>39</v>
      </c>
      <c r="C50" s="3" t="s">
        <v>3670</v>
      </c>
      <c r="G50" s="3">
        <v>0</v>
      </c>
      <c r="H50" s="3">
        <v>1.6350000000000001E-5</v>
      </c>
      <c r="J50" s="5"/>
      <c r="L50" s="3" t="s">
        <v>116</v>
      </c>
    </row>
    <row r="51" spans="1:16">
      <c r="A51" s="3" t="s">
        <v>3591</v>
      </c>
      <c r="B51" s="3" t="s">
        <v>39</v>
      </c>
      <c r="C51" s="3" t="s">
        <v>3671</v>
      </c>
      <c r="G51" s="3">
        <v>0</v>
      </c>
      <c r="H51" s="3">
        <v>4.0879999999999997E-6</v>
      </c>
      <c r="J51" s="5"/>
      <c r="L51" s="3" t="s">
        <v>116</v>
      </c>
    </row>
    <row r="52" spans="1:16">
      <c r="A52" s="3" t="s">
        <v>3591</v>
      </c>
      <c r="B52" s="3" t="s">
        <v>39</v>
      </c>
      <c r="C52" s="3" t="s">
        <v>3672</v>
      </c>
      <c r="G52" s="3">
        <v>0</v>
      </c>
      <c r="H52" s="3">
        <v>4.0670000000000002E-6</v>
      </c>
      <c r="J52" s="5"/>
      <c r="L52" s="3" t="s">
        <v>116</v>
      </c>
    </row>
    <row r="53" spans="1:16">
      <c r="A53" s="3" t="s">
        <v>3591</v>
      </c>
      <c r="B53" s="3" t="s">
        <v>39</v>
      </c>
      <c r="C53" s="3" t="s">
        <v>3673</v>
      </c>
      <c r="G53" s="3">
        <v>6.6740000000000001E-5</v>
      </c>
      <c r="H53" s="3">
        <v>3.2339999999999999E-5</v>
      </c>
      <c r="J53" s="5"/>
      <c r="L53" s="3" t="s">
        <v>116</v>
      </c>
    </row>
    <row r="54" spans="1:16">
      <c r="A54" s="3" t="s">
        <v>3591</v>
      </c>
      <c r="B54" s="3" t="s">
        <v>39</v>
      </c>
      <c r="C54" s="3" t="s">
        <v>3674</v>
      </c>
      <c r="G54" s="3">
        <v>0</v>
      </c>
      <c r="H54" s="3">
        <v>6.457E-5</v>
      </c>
      <c r="J54" s="5"/>
      <c r="L54" s="3" t="s">
        <v>116</v>
      </c>
    </row>
    <row r="58" spans="1:16">
      <c r="C58" s="6" t="s">
        <v>127</v>
      </c>
      <c r="E58" s="3">
        <f>SUM(E2:E54)</f>
        <v>11</v>
      </c>
      <c r="F58" s="3">
        <f t="shared" ref="F58:H58" si="1">SUM(F2:F54)</f>
        <v>3.8924274593064401E-4</v>
      </c>
      <c r="G58" s="3">
        <f t="shared" si="1"/>
        <v>5.773410000000001E-4</v>
      </c>
      <c r="H58" s="3">
        <f t="shared" si="1"/>
        <v>5.7295900000000006E-4</v>
      </c>
      <c r="M58" s="7" t="s">
        <v>128</v>
      </c>
      <c r="O58" s="6" t="s">
        <v>129</v>
      </c>
      <c r="P58" s="6" t="s">
        <v>130</v>
      </c>
    </row>
    <row r="59" spans="1:16">
      <c r="M59" s="8"/>
      <c r="O59" s="3">
        <v>111664</v>
      </c>
      <c r="P59" s="3">
        <v>246196</v>
      </c>
    </row>
    <row r="60" spans="1:16">
      <c r="M60" s="10"/>
      <c r="O60" s="3">
        <f>O59*G58</f>
        <v>64.468205424000004</v>
      </c>
      <c r="P60" s="3">
        <f>P59*H58</f>
        <v>141.06021396400001</v>
      </c>
    </row>
    <row r="61" spans="1:16">
      <c r="F61" s="3">
        <v>3.89243E-4</v>
      </c>
      <c r="G61" s="3">
        <v>1.94324E-4</v>
      </c>
      <c r="H61" s="3">
        <v>6.9635599999999997E-4</v>
      </c>
      <c r="J61" s="3">
        <f>F61*F61*100000</f>
        <v>1.51510113049E-2</v>
      </c>
      <c r="K61" s="3">
        <f t="shared" ref="K61:L61" si="2">G61*G61*100000</f>
        <v>3.7761816976000003E-3</v>
      </c>
      <c r="L61" s="3">
        <f t="shared" si="2"/>
        <v>4.84911678736E-2</v>
      </c>
      <c r="O61" s="6" t="s">
        <v>131</v>
      </c>
    </row>
    <row r="62" spans="1:16">
      <c r="J62" s="5"/>
      <c r="O62" s="3" t="s">
        <v>3675</v>
      </c>
    </row>
    <row r="63" spans="1:16">
      <c r="F63" s="3">
        <v>5.73148E-4</v>
      </c>
      <c r="G63" s="3">
        <v>4.41421E-4</v>
      </c>
      <c r="H63" s="3">
        <v>7.3183899999999997E-4</v>
      </c>
      <c r="J63" s="3">
        <f>F63*F63*100000</f>
        <v>3.2849862990399999E-2</v>
      </c>
      <c r="K63" s="3">
        <f t="shared" ref="K63:L63" si="3">G63*G63*100000</f>
        <v>1.9485249924100001E-2</v>
      </c>
      <c r="L63" s="3">
        <f t="shared" si="3"/>
        <v>5.3558832192099996E-2</v>
      </c>
      <c r="O63" s="3">
        <v>28260</v>
      </c>
    </row>
    <row r="64" spans="1:16">
      <c r="J64" s="5"/>
      <c r="O64" s="3">
        <v>11</v>
      </c>
    </row>
    <row r="65" spans="6:12">
      <c r="F65" s="3">
        <v>5.7271399999999999E-4</v>
      </c>
      <c r="G65" s="3">
        <v>4.8210800000000003E-4</v>
      </c>
      <c r="H65" s="3">
        <v>6.7539399999999995E-4</v>
      </c>
      <c r="J65" s="3">
        <f>F65*F65*100000</f>
        <v>3.2800132579599996E-2</v>
      </c>
      <c r="K65" s="3">
        <f t="shared" ref="K65:L65" si="4">G65*G65*100000</f>
        <v>2.3242812366400002E-2</v>
      </c>
      <c r="L65" s="3">
        <f t="shared" si="4"/>
        <v>4.5615705523599996E-2</v>
      </c>
    </row>
    <row r="400" spans="6:8">
      <c r="F400" s="4">
        <f>SUM(F1:F399)</f>
        <v>2.3135904918612877E-3</v>
      </c>
      <c r="G400" s="4">
        <f t="shared" ref="G400:H400" si="5">SUM(G1:G399)</f>
        <v>2.2725350000000004E-3</v>
      </c>
      <c r="H400" s="4">
        <f t="shared" si="5"/>
        <v>3.2495070000000004E-3</v>
      </c>
    </row>
    <row r="401" spans="6:8">
      <c r="F401" s="3">
        <f>F400*F400</f>
        <v>5.3527009640309549E-6</v>
      </c>
      <c r="G401" s="3">
        <f t="shared" ref="G401:H401" si="6">G400*G400</f>
        <v>5.1644153262250024E-6</v>
      </c>
      <c r="H401" s="3">
        <f t="shared" si="6"/>
        <v>1.0559295743049003E-5</v>
      </c>
    </row>
  </sheetData>
  <phoneticPr fontId="4" type="noConversion"/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5A701-23F3-884D-891E-FE321B27B730}">
  <dimension ref="A1:P1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8" style="3" customWidth="1"/>
    <col min="3" max="3" width="16.6640625" style="3" customWidth="1"/>
    <col min="4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3676</v>
      </c>
      <c r="B2" s="3" t="s">
        <v>3677</v>
      </c>
      <c r="C2" s="3" t="s">
        <v>3678</v>
      </c>
      <c r="D2" s="3" t="s">
        <v>20</v>
      </c>
      <c r="E2" s="3">
        <v>1</v>
      </c>
      <c r="F2" s="4">
        <f t="shared" ref="F2:F11" si="0">E2/28260</f>
        <v>3.5385704175513094E-5</v>
      </c>
      <c r="G2" s="3">
        <v>2.3770000000000001E-5</v>
      </c>
      <c r="H2" s="3">
        <v>1.8110000000000001E-5</v>
      </c>
      <c r="J2" s="3" t="s">
        <v>362</v>
      </c>
    </row>
    <row r="3" spans="1:12">
      <c r="A3" s="3" t="s">
        <v>3676</v>
      </c>
      <c r="B3" s="3" t="s">
        <v>3679</v>
      </c>
      <c r="C3" s="3" t="s">
        <v>3680</v>
      </c>
      <c r="D3" s="3" t="s">
        <v>20</v>
      </c>
      <c r="E3" s="3">
        <v>1</v>
      </c>
      <c r="F3" s="4">
        <f t="shared" si="0"/>
        <v>3.5385704175513094E-5</v>
      </c>
      <c r="L3" s="3" t="s">
        <v>25</v>
      </c>
    </row>
    <row r="4" spans="1:12">
      <c r="A4" s="3" t="s">
        <v>3676</v>
      </c>
      <c r="B4" s="3" t="s">
        <v>3681</v>
      </c>
      <c r="C4" s="3" t="s">
        <v>3682</v>
      </c>
      <c r="D4" s="3" t="s">
        <v>20</v>
      </c>
      <c r="E4" s="3">
        <v>1</v>
      </c>
      <c r="F4" s="4">
        <f t="shared" si="0"/>
        <v>3.5385704175513094E-5</v>
      </c>
      <c r="G4" s="3">
        <v>0</v>
      </c>
      <c r="H4" s="3">
        <v>4.4560000000000002E-6</v>
      </c>
      <c r="L4" s="3" t="s">
        <v>25</v>
      </c>
    </row>
    <row r="5" spans="1:12">
      <c r="A5" s="3" t="s">
        <v>3676</v>
      </c>
      <c r="B5" s="3" t="s">
        <v>3683</v>
      </c>
      <c r="C5" s="3" t="s">
        <v>3684</v>
      </c>
      <c r="D5" s="3" t="s">
        <v>20</v>
      </c>
      <c r="E5" s="3">
        <v>1</v>
      </c>
      <c r="F5" s="4">
        <f t="shared" si="0"/>
        <v>3.5385704175513094E-5</v>
      </c>
      <c r="L5" s="3" t="s">
        <v>25</v>
      </c>
    </row>
    <row r="6" spans="1:12">
      <c r="A6" s="3" t="s">
        <v>3676</v>
      </c>
      <c r="B6" s="3" t="s">
        <v>3685</v>
      </c>
      <c r="C6" s="3" t="s">
        <v>3686</v>
      </c>
      <c r="D6" s="3" t="s">
        <v>20</v>
      </c>
      <c r="E6" s="3">
        <v>1</v>
      </c>
      <c r="F6" s="4">
        <f t="shared" si="0"/>
        <v>3.5385704175513094E-5</v>
      </c>
      <c r="L6" s="3" t="s">
        <v>36</v>
      </c>
    </row>
    <row r="7" spans="1:12">
      <c r="A7" s="3" t="s">
        <v>3676</v>
      </c>
      <c r="B7" s="3" t="s">
        <v>3687</v>
      </c>
      <c r="C7" s="3" t="s">
        <v>3688</v>
      </c>
      <c r="D7" s="3" t="s">
        <v>20</v>
      </c>
      <c r="E7" s="3">
        <v>1</v>
      </c>
      <c r="F7" s="4">
        <f t="shared" si="0"/>
        <v>3.5385704175513094E-5</v>
      </c>
      <c r="L7" s="3" t="s">
        <v>36</v>
      </c>
    </row>
    <row r="8" spans="1:12">
      <c r="A8" s="3" t="s">
        <v>3676</v>
      </c>
      <c r="B8" s="3" t="s">
        <v>3689</v>
      </c>
      <c r="C8" s="3" t="s">
        <v>3690</v>
      </c>
      <c r="D8" s="3" t="s">
        <v>20</v>
      </c>
      <c r="E8" s="3">
        <v>2</v>
      </c>
      <c r="F8" s="4">
        <f t="shared" si="0"/>
        <v>7.0771408351026188E-5</v>
      </c>
      <c r="L8" s="3" t="s">
        <v>36</v>
      </c>
    </row>
    <row r="9" spans="1:12">
      <c r="A9" s="3" t="s">
        <v>3676</v>
      </c>
      <c r="B9" s="3" t="s">
        <v>3691</v>
      </c>
      <c r="C9" s="3" t="s">
        <v>3692</v>
      </c>
      <c r="D9" s="3" t="s">
        <v>20</v>
      </c>
      <c r="E9" s="3">
        <v>2</v>
      </c>
      <c r="F9" s="4">
        <f t="shared" si="0"/>
        <v>7.0771408351026188E-5</v>
      </c>
      <c r="G9" s="3">
        <v>7.9249999999999995E-6</v>
      </c>
      <c r="H9" s="3">
        <v>7.2309999999999999E-6</v>
      </c>
      <c r="L9" s="3" t="s">
        <v>36</v>
      </c>
    </row>
    <row r="10" spans="1:12">
      <c r="A10" s="3" t="s">
        <v>3676</v>
      </c>
      <c r="B10" s="3" t="s">
        <v>39</v>
      </c>
      <c r="C10" s="3" t="s">
        <v>3693</v>
      </c>
      <c r="D10" s="3" t="s">
        <v>20</v>
      </c>
      <c r="E10" s="3">
        <v>3</v>
      </c>
      <c r="F10" s="4">
        <f t="shared" si="0"/>
        <v>1.0615711252653928E-4</v>
      </c>
      <c r="L10" s="3" t="s">
        <v>41</v>
      </c>
    </row>
    <row r="11" spans="1:12">
      <c r="A11" s="3" t="s">
        <v>3676</v>
      </c>
      <c r="B11" s="3" t="s">
        <v>3694</v>
      </c>
      <c r="C11" s="3" t="s">
        <v>3695</v>
      </c>
      <c r="D11" s="3" t="s">
        <v>20</v>
      </c>
      <c r="E11" s="3">
        <v>4</v>
      </c>
      <c r="F11" s="4">
        <f t="shared" si="0"/>
        <v>1.4154281670205238E-4</v>
      </c>
      <c r="G11" s="3">
        <v>4.4870000000000002E-5</v>
      </c>
      <c r="H11" s="3">
        <v>2.4409999999999998E-5</v>
      </c>
      <c r="L11" s="3" t="s">
        <v>36</v>
      </c>
    </row>
    <row r="12" spans="1:12">
      <c r="A12" s="3" t="s">
        <v>3676</v>
      </c>
      <c r="B12" s="3" t="s">
        <v>39</v>
      </c>
      <c r="C12" s="3" t="s">
        <v>3696</v>
      </c>
      <c r="G12" s="3">
        <v>3.6109999999999998E-5</v>
      </c>
      <c r="H12" s="3">
        <v>1.6390000000000001E-5</v>
      </c>
      <c r="J12" s="3" t="s">
        <v>144</v>
      </c>
    </row>
    <row r="13" spans="1:12">
      <c r="A13" s="3" t="s">
        <v>3676</v>
      </c>
      <c r="B13" s="3" t="s">
        <v>3697</v>
      </c>
      <c r="C13" s="3" t="s">
        <v>3698</v>
      </c>
      <c r="J13" s="3" t="s">
        <v>17</v>
      </c>
    </row>
    <row r="14" spans="1:12">
      <c r="A14" s="3" t="s">
        <v>3676</v>
      </c>
      <c r="B14" s="3" t="s">
        <v>3699</v>
      </c>
      <c r="C14" s="3" t="s">
        <v>1088</v>
      </c>
      <c r="J14" s="3" t="s">
        <v>17</v>
      </c>
    </row>
    <row r="15" spans="1:12">
      <c r="A15" s="3" t="s">
        <v>3676</v>
      </c>
      <c r="B15" s="3" t="s">
        <v>39</v>
      </c>
      <c r="C15" s="3" t="s">
        <v>3700</v>
      </c>
      <c r="G15" s="3">
        <v>4.6319999999999997E-5</v>
      </c>
      <c r="H15" s="3">
        <v>2.145E-5</v>
      </c>
      <c r="J15" s="3" t="s">
        <v>144</v>
      </c>
    </row>
    <row r="16" spans="1:12">
      <c r="A16" s="3" t="s">
        <v>3676</v>
      </c>
      <c r="B16" s="3" t="s">
        <v>39</v>
      </c>
      <c r="C16" s="3" t="s">
        <v>3701</v>
      </c>
      <c r="I16" s="3" t="s">
        <v>16</v>
      </c>
    </row>
    <row r="17" spans="1:16">
      <c r="A17" s="3" t="s">
        <v>3676</v>
      </c>
      <c r="B17" s="3" t="s">
        <v>3702</v>
      </c>
      <c r="C17" s="3" t="s">
        <v>3703</v>
      </c>
      <c r="G17" s="3">
        <v>8.3459999999999994E-6</v>
      </c>
      <c r="H17" s="3">
        <v>3.1159999999999998E-4</v>
      </c>
      <c r="I17" s="3" t="s">
        <v>16</v>
      </c>
    </row>
    <row r="18" spans="1:16">
      <c r="A18" s="3" t="s">
        <v>3676</v>
      </c>
      <c r="B18" s="3" t="s">
        <v>39</v>
      </c>
      <c r="C18" s="3" t="s">
        <v>3704</v>
      </c>
      <c r="G18" s="3">
        <v>0</v>
      </c>
      <c r="H18" s="3">
        <v>4.2370000000000003E-6</v>
      </c>
      <c r="I18" s="3" t="s">
        <v>16</v>
      </c>
    </row>
    <row r="19" spans="1:16">
      <c r="A19" s="3" t="s">
        <v>3676</v>
      </c>
      <c r="B19" s="3" t="s">
        <v>3705</v>
      </c>
      <c r="C19" s="3" t="s">
        <v>3706</v>
      </c>
      <c r="G19" s="3">
        <v>8.9630000000000004E-6</v>
      </c>
      <c r="H19" s="3">
        <v>4.0640000000000004E-6</v>
      </c>
      <c r="L19" s="3" t="s">
        <v>25</v>
      </c>
    </row>
    <row r="20" spans="1:16">
      <c r="A20" s="3" t="s">
        <v>3676</v>
      </c>
      <c r="B20" s="3" t="s">
        <v>3707</v>
      </c>
      <c r="C20" s="3" t="s">
        <v>3708</v>
      </c>
      <c r="G20" s="3">
        <v>8.9579999999999996E-6</v>
      </c>
      <c r="H20" s="3">
        <v>4.0709999999999996E-6</v>
      </c>
      <c r="L20" s="3" t="s">
        <v>25</v>
      </c>
    </row>
    <row r="21" spans="1:16">
      <c r="A21" s="3" t="s">
        <v>3676</v>
      </c>
      <c r="B21" s="3" t="s">
        <v>3709</v>
      </c>
      <c r="C21" s="3" t="s">
        <v>3710</v>
      </c>
      <c r="G21" s="3">
        <v>8.986E-6</v>
      </c>
      <c r="H21" s="3">
        <v>4.0749999999999999E-6</v>
      </c>
      <c r="L21" s="3" t="s">
        <v>25</v>
      </c>
    </row>
    <row r="22" spans="1:16">
      <c r="A22" s="3" t="s">
        <v>3676</v>
      </c>
      <c r="B22" s="3" t="s">
        <v>3711</v>
      </c>
      <c r="C22" s="3" t="s">
        <v>3712</v>
      </c>
      <c r="G22" s="3">
        <v>8.986E-6</v>
      </c>
      <c r="H22" s="3">
        <v>4.0759999999999996E-6</v>
      </c>
      <c r="L22" s="3" t="s">
        <v>25</v>
      </c>
    </row>
    <row r="23" spans="1:16">
      <c r="A23" s="3" t="s">
        <v>3676</v>
      </c>
      <c r="B23" s="3" t="s">
        <v>3713</v>
      </c>
      <c r="C23" s="3" t="s">
        <v>3714</v>
      </c>
      <c r="G23" s="3">
        <v>0</v>
      </c>
      <c r="H23" s="3">
        <v>4.1019999999999999E-6</v>
      </c>
      <c r="L23" s="3" t="s">
        <v>25</v>
      </c>
    </row>
    <row r="24" spans="1:16">
      <c r="A24" s="3" t="s">
        <v>3676</v>
      </c>
      <c r="B24" s="3" t="s">
        <v>3715</v>
      </c>
      <c r="C24" s="3" t="s">
        <v>3716</v>
      </c>
      <c r="G24" s="3">
        <v>0</v>
      </c>
      <c r="H24" s="3">
        <v>4.0790000000000002E-6</v>
      </c>
      <c r="L24" s="3" t="s">
        <v>25</v>
      </c>
    </row>
    <row r="25" spans="1:16">
      <c r="A25" s="3" t="s">
        <v>3676</v>
      </c>
      <c r="B25" s="3" t="s">
        <v>3717</v>
      </c>
      <c r="C25" s="3" t="s">
        <v>3718</v>
      </c>
      <c r="G25" s="3">
        <v>0</v>
      </c>
      <c r="H25" s="3">
        <v>8.1620000000000008E-6</v>
      </c>
      <c r="L25" s="3" t="s">
        <v>25</v>
      </c>
    </row>
    <row r="26" spans="1:16">
      <c r="A26" s="3" t="s">
        <v>3676</v>
      </c>
      <c r="B26" s="3" t="s">
        <v>3719</v>
      </c>
      <c r="C26" s="3" t="s">
        <v>3720</v>
      </c>
      <c r="G26" s="3">
        <v>0</v>
      </c>
      <c r="H26" s="3">
        <v>2.9439999999999999E-5</v>
      </c>
      <c r="L26" s="3" t="s">
        <v>25</v>
      </c>
    </row>
    <row r="27" spans="1:16">
      <c r="A27" s="3" t="s">
        <v>3676</v>
      </c>
      <c r="B27" s="3" t="s">
        <v>3721</v>
      </c>
      <c r="C27" s="3" t="s">
        <v>3722</v>
      </c>
      <c r="G27" s="3">
        <v>0</v>
      </c>
      <c r="H27" s="3">
        <v>4.8579999999999999E-6</v>
      </c>
      <c r="L27" s="3" t="s">
        <v>25</v>
      </c>
      <c r="M27" s="7"/>
      <c r="O27" s="6"/>
      <c r="P27" s="6"/>
    </row>
    <row r="28" spans="1:16">
      <c r="A28" s="3" t="s">
        <v>3676</v>
      </c>
      <c r="B28" s="3" t="s">
        <v>3723</v>
      </c>
      <c r="C28" s="3" t="s">
        <v>3724</v>
      </c>
      <c r="G28" s="3">
        <v>0</v>
      </c>
      <c r="H28" s="3">
        <v>4.172E-6</v>
      </c>
      <c r="L28" s="3" t="s">
        <v>25</v>
      </c>
      <c r="M28" s="8"/>
    </row>
    <row r="29" spans="1:16">
      <c r="A29" s="3" t="s">
        <v>3676</v>
      </c>
      <c r="B29" s="3" t="s">
        <v>3725</v>
      </c>
      <c r="C29" s="3" t="s">
        <v>3726</v>
      </c>
      <c r="G29" s="3">
        <v>8.9970000000000004E-6</v>
      </c>
      <c r="H29" s="3">
        <v>4.0770000000000001E-6</v>
      </c>
      <c r="L29" s="3" t="s">
        <v>25</v>
      </c>
    </row>
    <row r="30" spans="1:16">
      <c r="A30" s="3" t="s">
        <v>3676</v>
      </c>
      <c r="B30" s="3" t="s">
        <v>3727</v>
      </c>
      <c r="C30" s="3" t="s">
        <v>3728</v>
      </c>
      <c r="G30" s="3">
        <v>0</v>
      </c>
      <c r="H30" s="3">
        <v>4.0709999999999996E-6</v>
      </c>
      <c r="L30" s="3" t="s">
        <v>25</v>
      </c>
      <c r="O30" s="6"/>
    </row>
    <row r="31" spans="1:16">
      <c r="A31" s="3" t="s">
        <v>3676</v>
      </c>
      <c r="B31" s="3" t="s">
        <v>3729</v>
      </c>
      <c r="C31" s="3" t="s">
        <v>3730</v>
      </c>
      <c r="G31" s="3">
        <v>0</v>
      </c>
      <c r="H31" s="3">
        <v>1.626E-5</v>
      </c>
      <c r="L31" s="3" t="s">
        <v>25</v>
      </c>
    </row>
    <row r="32" spans="1:16">
      <c r="A32" s="3" t="s">
        <v>3676</v>
      </c>
      <c r="B32" s="3" t="s">
        <v>3731</v>
      </c>
      <c r="C32" s="3" t="s">
        <v>3732</v>
      </c>
      <c r="G32" s="3">
        <v>0</v>
      </c>
      <c r="H32" s="3">
        <v>4.065E-6</v>
      </c>
      <c r="L32" s="3" t="s">
        <v>25</v>
      </c>
    </row>
    <row r="33" spans="1:12">
      <c r="A33" s="3" t="s">
        <v>3676</v>
      </c>
      <c r="B33" s="3" t="s">
        <v>3733</v>
      </c>
      <c r="C33" s="3" t="s">
        <v>3734</v>
      </c>
      <c r="G33" s="3">
        <v>7.1459999999999997E-5</v>
      </c>
      <c r="H33" s="3">
        <v>3.6350000000000003E-5</v>
      </c>
      <c r="L33" s="3" t="s">
        <v>25</v>
      </c>
    </row>
    <row r="34" spans="1:12">
      <c r="A34" s="3" t="s">
        <v>3676</v>
      </c>
      <c r="B34" s="3" t="s">
        <v>3735</v>
      </c>
      <c r="C34" s="3" t="s">
        <v>3736</v>
      </c>
      <c r="G34" s="3">
        <v>0</v>
      </c>
      <c r="H34" s="3">
        <v>4.0720000000000001E-6</v>
      </c>
      <c r="L34" s="3" t="s">
        <v>25</v>
      </c>
    </row>
    <row r="35" spans="1:12">
      <c r="A35" s="3" t="s">
        <v>3676</v>
      </c>
      <c r="B35" s="3" t="s">
        <v>3737</v>
      </c>
      <c r="C35" s="3" t="s">
        <v>3738</v>
      </c>
      <c r="G35" s="3">
        <v>0</v>
      </c>
      <c r="H35" s="3">
        <v>4.1139999999999999E-6</v>
      </c>
      <c r="L35" s="3" t="s">
        <v>25</v>
      </c>
    </row>
    <row r="36" spans="1:12">
      <c r="A36" s="3" t="s">
        <v>3676</v>
      </c>
      <c r="B36" s="3" t="s">
        <v>3739</v>
      </c>
      <c r="C36" s="3" t="s">
        <v>3740</v>
      </c>
      <c r="G36" s="3">
        <v>9.2450000000000004E-6</v>
      </c>
      <c r="H36" s="3">
        <v>4.2830000000000003E-6</v>
      </c>
      <c r="L36" s="3" t="s">
        <v>25</v>
      </c>
    </row>
    <row r="37" spans="1:12">
      <c r="A37" s="3" t="s">
        <v>3676</v>
      </c>
      <c r="B37" s="3" t="s">
        <v>3741</v>
      </c>
      <c r="C37" s="3" t="s">
        <v>3742</v>
      </c>
      <c r="G37" s="3">
        <v>0</v>
      </c>
      <c r="H37" s="3">
        <v>4.092E-6</v>
      </c>
      <c r="L37" s="3" t="s">
        <v>25</v>
      </c>
    </row>
    <row r="38" spans="1:12">
      <c r="A38" s="3" t="s">
        <v>3676</v>
      </c>
      <c r="B38" s="3" t="s">
        <v>3743</v>
      </c>
      <c r="C38" s="3" t="s">
        <v>3744</v>
      </c>
      <c r="G38" s="3">
        <v>9.268E-6</v>
      </c>
      <c r="H38" s="3">
        <v>4.1989999999999999E-6</v>
      </c>
      <c r="L38" s="3" t="s">
        <v>25</v>
      </c>
    </row>
    <row r="39" spans="1:12">
      <c r="A39" s="3" t="s">
        <v>3676</v>
      </c>
      <c r="B39" s="3" t="s">
        <v>3745</v>
      </c>
      <c r="C39" s="3" t="s">
        <v>3746</v>
      </c>
      <c r="G39" s="3">
        <v>8.9849999999999995E-6</v>
      </c>
      <c r="H39" s="3">
        <v>4.0679999999999998E-6</v>
      </c>
      <c r="L39" s="3" t="s">
        <v>25</v>
      </c>
    </row>
    <row r="40" spans="1:12">
      <c r="A40" s="3" t="s">
        <v>3676</v>
      </c>
      <c r="B40" s="3" t="s">
        <v>3747</v>
      </c>
      <c r="C40" s="3" t="s">
        <v>3748</v>
      </c>
      <c r="G40" s="3">
        <v>0</v>
      </c>
      <c r="H40" s="3">
        <v>4.0679999999999998E-6</v>
      </c>
      <c r="L40" s="3" t="s">
        <v>25</v>
      </c>
    </row>
    <row r="41" spans="1:12">
      <c r="A41" s="3" t="s">
        <v>3676</v>
      </c>
      <c r="B41" s="3" t="s">
        <v>3749</v>
      </c>
      <c r="C41" s="3" t="s">
        <v>3750</v>
      </c>
      <c r="G41" s="3">
        <v>8.9870000000000005E-6</v>
      </c>
      <c r="H41" s="3">
        <v>4.0690000000000003E-6</v>
      </c>
      <c r="L41" s="3" t="s">
        <v>25</v>
      </c>
    </row>
    <row r="42" spans="1:12">
      <c r="A42" s="3" t="s">
        <v>3676</v>
      </c>
      <c r="B42" s="3" t="s">
        <v>3751</v>
      </c>
      <c r="C42" s="3" t="s">
        <v>3752</v>
      </c>
      <c r="G42" s="3">
        <v>9.0250000000000008E-6</v>
      </c>
      <c r="H42" s="3">
        <v>4.0910000000000003E-6</v>
      </c>
      <c r="L42" s="3" t="s">
        <v>25</v>
      </c>
    </row>
    <row r="43" spans="1:12">
      <c r="A43" s="3" t="s">
        <v>3676</v>
      </c>
      <c r="B43" s="3" t="s">
        <v>3753</v>
      </c>
      <c r="C43" s="3" t="s">
        <v>3754</v>
      </c>
      <c r="G43" s="3">
        <v>0</v>
      </c>
      <c r="H43" s="3">
        <v>3.2329999999999997E-5</v>
      </c>
      <c r="L43" s="3" t="s">
        <v>25</v>
      </c>
    </row>
    <row r="44" spans="1:12">
      <c r="A44" s="3" t="s">
        <v>3676</v>
      </c>
      <c r="B44" s="3" t="s">
        <v>3755</v>
      </c>
      <c r="C44" s="3" t="s">
        <v>3756</v>
      </c>
      <c r="G44" s="3">
        <v>0</v>
      </c>
      <c r="H44" s="3">
        <v>3.2270000000000001E-5</v>
      </c>
      <c r="L44" s="3" t="s">
        <v>25</v>
      </c>
    </row>
    <row r="45" spans="1:12">
      <c r="A45" s="3" t="s">
        <v>3676</v>
      </c>
      <c r="B45" s="3" t="s">
        <v>3757</v>
      </c>
      <c r="C45" s="3" t="s">
        <v>3758</v>
      </c>
      <c r="G45" s="3">
        <v>0</v>
      </c>
      <c r="H45" s="3">
        <v>3.2289999999999997E-5</v>
      </c>
      <c r="L45" s="3" t="s">
        <v>25</v>
      </c>
    </row>
    <row r="46" spans="1:12">
      <c r="A46" s="3" t="s">
        <v>3676</v>
      </c>
      <c r="B46" s="3" t="s">
        <v>39</v>
      </c>
      <c r="C46" s="3" t="s">
        <v>3759</v>
      </c>
      <c r="G46" s="3">
        <v>9.2140000000000002E-6</v>
      </c>
      <c r="H46" s="3">
        <v>4.2699999999999998E-6</v>
      </c>
      <c r="L46" s="3" t="s">
        <v>109</v>
      </c>
    </row>
    <row r="47" spans="1:12">
      <c r="A47" s="3" t="s">
        <v>3676</v>
      </c>
      <c r="B47" s="3" t="s">
        <v>39</v>
      </c>
      <c r="C47" s="3" t="s">
        <v>3760</v>
      </c>
      <c r="G47" s="3">
        <v>9.0440000000000001E-6</v>
      </c>
      <c r="H47" s="3">
        <v>4.104E-6</v>
      </c>
      <c r="K47" s="5"/>
      <c r="L47" s="3" t="s">
        <v>109</v>
      </c>
    </row>
    <row r="48" spans="1:12">
      <c r="A48" s="3" t="s">
        <v>3676</v>
      </c>
      <c r="B48" s="3" t="s">
        <v>39</v>
      </c>
      <c r="C48" s="3" t="s">
        <v>3761</v>
      </c>
      <c r="G48" s="3">
        <v>0</v>
      </c>
      <c r="H48" s="3">
        <v>9.0469999999999999E-6</v>
      </c>
      <c r="K48" s="5"/>
      <c r="L48" s="3" t="s">
        <v>109</v>
      </c>
    </row>
    <row r="49" spans="1:12">
      <c r="A49" s="3" t="s">
        <v>3676</v>
      </c>
      <c r="B49" s="3" t="s">
        <v>39</v>
      </c>
      <c r="C49" s="3" t="s">
        <v>3762</v>
      </c>
      <c r="G49" s="3">
        <v>0</v>
      </c>
      <c r="H49" s="3">
        <v>9.2089999999999994E-6</v>
      </c>
      <c r="K49" s="5"/>
      <c r="L49" s="3" t="s">
        <v>109</v>
      </c>
    </row>
    <row r="50" spans="1:12">
      <c r="A50" s="3" t="s">
        <v>3676</v>
      </c>
      <c r="B50" s="3" t="s">
        <v>39</v>
      </c>
      <c r="C50" s="3" t="s">
        <v>3763</v>
      </c>
      <c r="G50" s="3">
        <v>0</v>
      </c>
      <c r="H50" s="3">
        <v>2.0469999999999999E-5</v>
      </c>
      <c r="K50" s="5"/>
      <c r="L50" s="3" t="s">
        <v>109</v>
      </c>
    </row>
    <row r="51" spans="1:12">
      <c r="A51" s="3" t="s">
        <v>3676</v>
      </c>
      <c r="B51" s="3" t="s">
        <v>39</v>
      </c>
      <c r="C51" s="3" t="s">
        <v>3764</v>
      </c>
      <c r="G51" s="3">
        <v>0</v>
      </c>
      <c r="H51" s="3">
        <v>4.3499999999999999E-6</v>
      </c>
      <c r="L51" s="3" t="s">
        <v>109</v>
      </c>
    </row>
    <row r="52" spans="1:12">
      <c r="A52" s="3" t="s">
        <v>3676</v>
      </c>
      <c r="B52" s="3" t="s">
        <v>39</v>
      </c>
      <c r="C52" s="3" t="s">
        <v>3765</v>
      </c>
      <c r="G52" s="3">
        <v>2.0010000000000001E-4</v>
      </c>
      <c r="H52" s="3">
        <v>9.692E-5</v>
      </c>
      <c r="K52" s="5"/>
      <c r="L52" s="3" t="s">
        <v>109</v>
      </c>
    </row>
    <row r="53" spans="1:12">
      <c r="A53" s="3" t="s">
        <v>3676</v>
      </c>
      <c r="B53" s="3" t="s">
        <v>39</v>
      </c>
      <c r="C53" s="3" t="s">
        <v>3766</v>
      </c>
      <c r="G53" s="3">
        <v>0</v>
      </c>
      <c r="H53" s="3">
        <v>3.2289999999999997E-5</v>
      </c>
      <c r="K53" s="5"/>
      <c r="L53" s="3" t="s">
        <v>109</v>
      </c>
    </row>
    <row r="54" spans="1:12">
      <c r="A54" s="3" t="s">
        <v>3676</v>
      </c>
      <c r="B54" s="3" t="s">
        <v>39</v>
      </c>
      <c r="C54" s="3" t="s">
        <v>3767</v>
      </c>
      <c r="G54" s="3">
        <v>0</v>
      </c>
      <c r="H54" s="3">
        <v>2.039E-5</v>
      </c>
      <c r="K54" s="5"/>
      <c r="L54" s="3" t="s">
        <v>116</v>
      </c>
    </row>
    <row r="55" spans="1:12">
      <c r="A55" s="3" t="s">
        <v>3676</v>
      </c>
      <c r="B55" s="3" t="s">
        <v>39</v>
      </c>
      <c r="C55" s="3" t="s">
        <v>3768</v>
      </c>
      <c r="G55" s="3">
        <v>0</v>
      </c>
      <c r="H55" s="3">
        <v>1.2300000000000001E-5</v>
      </c>
      <c r="L55" s="3" t="s">
        <v>116</v>
      </c>
    </row>
    <row r="56" spans="1:12">
      <c r="A56" s="3" t="s">
        <v>3676</v>
      </c>
      <c r="B56" s="3" t="s">
        <v>39</v>
      </c>
      <c r="C56" s="3" t="s">
        <v>3769</v>
      </c>
      <c r="G56" s="3">
        <v>0</v>
      </c>
      <c r="H56" s="3">
        <v>4.0999999999999997E-6</v>
      </c>
      <c r="L56" s="3" t="s">
        <v>116</v>
      </c>
    </row>
    <row r="57" spans="1:12">
      <c r="A57" s="3" t="s">
        <v>3676</v>
      </c>
      <c r="B57" s="3" t="s">
        <v>39</v>
      </c>
      <c r="C57" s="3" t="s">
        <v>3770</v>
      </c>
      <c r="G57" s="3">
        <v>0</v>
      </c>
      <c r="H57" s="3">
        <v>8.1999999999999994E-6</v>
      </c>
      <c r="L57" s="3" t="s">
        <v>116</v>
      </c>
    </row>
    <row r="58" spans="1:12">
      <c r="A58" s="3" t="s">
        <v>3676</v>
      </c>
      <c r="B58" s="3" t="s">
        <v>39</v>
      </c>
      <c r="C58" s="3" t="s">
        <v>3771</v>
      </c>
      <c r="G58" s="3">
        <v>1.063E-5</v>
      </c>
      <c r="H58" s="3">
        <v>1.047E-5</v>
      </c>
      <c r="K58" s="5"/>
      <c r="L58" s="3" t="s">
        <v>116</v>
      </c>
    </row>
    <row r="59" spans="1:12">
      <c r="A59" s="3" t="s">
        <v>3676</v>
      </c>
      <c r="B59" s="3" t="s">
        <v>39</v>
      </c>
      <c r="C59" s="3" t="s">
        <v>3772</v>
      </c>
      <c r="G59" s="3">
        <v>0</v>
      </c>
      <c r="H59" s="3">
        <v>4.1359999999999999E-6</v>
      </c>
      <c r="K59" s="5"/>
      <c r="L59" s="3" t="s">
        <v>116</v>
      </c>
    </row>
    <row r="60" spans="1:12">
      <c r="A60" s="3" t="s">
        <v>3676</v>
      </c>
      <c r="B60" s="3" t="s">
        <v>39</v>
      </c>
      <c r="C60" s="3" t="s">
        <v>3773</v>
      </c>
      <c r="G60" s="3">
        <v>8.9879999999999993E-6</v>
      </c>
      <c r="H60" s="3">
        <v>4.0829999999999997E-6</v>
      </c>
      <c r="K60" s="5"/>
      <c r="L60" s="3" t="s">
        <v>116</v>
      </c>
    </row>
    <row r="61" spans="1:12">
      <c r="A61" s="3" t="s">
        <v>3676</v>
      </c>
      <c r="B61" s="3" t="s">
        <v>39</v>
      </c>
      <c r="C61" s="3" t="s">
        <v>3774</v>
      </c>
      <c r="G61" s="3">
        <v>0</v>
      </c>
      <c r="H61" s="3">
        <v>3.7910000000000001E-5</v>
      </c>
      <c r="K61" s="5"/>
      <c r="L61" s="3" t="s">
        <v>116</v>
      </c>
    </row>
    <row r="62" spans="1:12">
      <c r="A62" s="3" t="s">
        <v>3676</v>
      </c>
      <c r="B62" s="3" t="s">
        <v>39</v>
      </c>
      <c r="C62" s="3" t="s">
        <v>3775</v>
      </c>
      <c r="G62" s="3">
        <v>0</v>
      </c>
      <c r="H62" s="3">
        <v>4.1690000000000002E-6</v>
      </c>
      <c r="K62" s="5"/>
      <c r="L62" s="3" t="s">
        <v>116</v>
      </c>
    </row>
    <row r="63" spans="1:12">
      <c r="A63" s="3" t="s">
        <v>3676</v>
      </c>
      <c r="B63" s="3" t="s">
        <v>39</v>
      </c>
      <c r="C63" s="3" t="s">
        <v>3776</v>
      </c>
      <c r="G63" s="3">
        <v>0</v>
      </c>
      <c r="H63" s="3">
        <v>3.2299999999999999E-5</v>
      </c>
      <c r="L63" s="3" t="s">
        <v>116</v>
      </c>
    </row>
    <row r="67" spans="3:16">
      <c r="C67" s="6" t="s">
        <v>127</v>
      </c>
      <c r="E67" s="3">
        <f>SUM(E2:E63)</f>
        <v>17</v>
      </c>
      <c r="F67" s="3">
        <f t="shared" ref="F67:H67" si="1">SUM(F2:F63)</f>
        <v>6.0155697098372262E-4</v>
      </c>
      <c r="G67" s="3">
        <f t="shared" si="1"/>
        <v>5.6717699999999998E-4</v>
      </c>
      <c r="H67" s="3">
        <f t="shared" si="1"/>
        <v>9.9647000000000038E-4</v>
      </c>
      <c r="M67" s="7" t="s">
        <v>128</v>
      </c>
      <c r="O67" s="6" t="s">
        <v>129</v>
      </c>
      <c r="P67" s="6" t="s">
        <v>130</v>
      </c>
    </row>
    <row r="68" spans="3:16">
      <c r="M68" s="8"/>
      <c r="O68" s="3">
        <v>126232</v>
      </c>
      <c r="P68" s="3">
        <v>276072</v>
      </c>
    </row>
    <row r="69" spans="3:16">
      <c r="O69" s="3">
        <f>O68*G67</f>
        <v>71.595887063999996</v>
      </c>
      <c r="P69" s="3">
        <f>P68*H67</f>
        <v>275.0974658400001</v>
      </c>
    </row>
    <row r="70" spans="3:16">
      <c r="F70" s="3">
        <v>6.0584500000000004E-4</v>
      </c>
      <c r="G70" s="3">
        <v>3.5296500000000001E-4</v>
      </c>
      <c r="H70" s="3">
        <v>9.6983900000000001E-4</v>
      </c>
      <c r="J70" s="3">
        <f>F70*F70*100000</f>
        <v>3.67048164025E-2</v>
      </c>
      <c r="K70" s="3">
        <f t="shared" ref="K70:L70" si="2">G70*G70*100000</f>
        <v>1.24584291225E-2</v>
      </c>
      <c r="L70" s="3">
        <f t="shared" si="2"/>
        <v>9.4058768592100009E-2</v>
      </c>
      <c r="O70" s="6" t="s">
        <v>131</v>
      </c>
    </row>
    <row r="71" spans="3:16">
      <c r="O71" s="3" t="s">
        <v>132</v>
      </c>
    </row>
    <row r="72" spans="3:16">
      <c r="F72" s="3">
        <v>5.7037799999999997E-4</v>
      </c>
      <c r="G72" s="3">
        <v>4.4631199999999998E-4</v>
      </c>
      <c r="H72" s="3">
        <v>7.1824400000000004E-4</v>
      </c>
      <c r="J72" s="3">
        <f>F72*F72*100000</f>
        <v>3.2533106288399997E-2</v>
      </c>
      <c r="K72" s="3">
        <f t="shared" ref="K72:L72" si="3">G72*G72*100000</f>
        <v>1.9919440134399998E-2</v>
      </c>
      <c r="L72" s="3">
        <f t="shared" si="3"/>
        <v>5.1587444353600007E-2</v>
      </c>
      <c r="O72" s="3">
        <v>28260</v>
      </c>
    </row>
    <row r="73" spans="3:16">
      <c r="O73" s="3">
        <v>17</v>
      </c>
    </row>
    <row r="74" spans="3:16">
      <c r="F74" s="3">
        <v>9.9611699999999992E-4</v>
      </c>
      <c r="G74" s="3">
        <v>8.8190199999999995E-4</v>
      </c>
      <c r="H74" s="3">
        <v>1.121007E-3</v>
      </c>
      <c r="J74" s="3">
        <f>F74*F74*100000</f>
        <v>9.92249077689E-2</v>
      </c>
      <c r="K74" s="3">
        <f t="shared" ref="K74:L74" si="4">G74*G74*100000</f>
        <v>7.7775113760399986E-2</v>
      </c>
      <c r="L74" s="3">
        <f t="shared" si="4"/>
        <v>0.12566566940490001</v>
      </c>
    </row>
    <row r="100" spans="6:8">
      <c r="F100" s="4">
        <f>SUM(F1:F99)</f>
        <v>3.3754539419674451E-3</v>
      </c>
      <c r="G100" s="4">
        <f t="shared" ref="G100:H100" si="5">SUM(G1:G99)</f>
        <v>2.8155329999999998E-3</v>
      </c>
      <c r="H100" s="4">
        <f t="shared" si="5"/>
        <v>4.8020300000000014E-3</v>
      </c>
    </row>
    <row r="101" spans="6:8">
      <c r="F101" s="3">
        <f>F100*F100</f>
        <v>1.1393689314343563E-5</v>
      </c>
      <c r="G101" s="3">
        <f t="shared" ref="G101:H101" si="6">G100*G100</f>
        <v>7.9272260740889999E-6</v>
      </c>
      <c r="H101" s="3">
        <f t="shared" si="6"/>
        <v>2.3059492120900014E-5</v>
      </c>
    </row>
  </sheetData>
  <phoneticPr fontId="4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C6411-B600-E348-8FF8-D7233DBD8428}">
  <dimension ref="A1:P10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8" style="3" customWidth="1"/>
    <col min="3" max="3" width="15.33203125" style="3" customWidth="1"/>
    <col min="4" max="5" width="10.83203125" style="3"/>
    <col min="6" max="8" width="12" style="3" bestFit="1" customWidth="1"/>
    <col min="9" max="9" width="9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309</v>
      </c>
      <c r="B2" s="3" t="s">
        <v>39</v>
      </c>
      <c r="C2" s="3" t="s">
        <v>310</v>
      </c>
      <c r="D2" s="3" t="s">
        <v>311</v>
      </c>
      <c r="E2" s="3">
        <v>0</v>
      </c>
      <c r="F2" s="3">
        <v>0</v>
      </c>
      <c r="G2" s="3">
        <v>0</v>
      </c>
      <c r="H2" s="3">
        <v>1.22E-5</v>
      </c>
      <c r="J2" s="3" t="s">
        <v>17</v>
      </c>
    </row>
    <row r="3" spans="1:12">
      <c r="A3" s="3" t="s">
        <v>309</v>
      </c>
      <c r="B3" s="3" t="s">
        <v>312</v>
      </c>
      <c r="C3" s="3" t="s">
        <v>313</v>
      </c>
      <c r="D3" s="3" t="s">
        <v>311</v>
      </c>
      <c r="E3" s="3">
        <v>0</v>
      </c>
      <c r="F3" s="3">
        <v>0</v>
      </c>
      <c r="G3" s="3">
        <v>0</v>
      </c>
      <c r="H3" s="3">
        <v>8.1349999999999992E-6</v>
      </c>
      <c r="L3" s="3" t="s">
        <v>25</v>
      </c>
    </row>
    <row r="4" spans="1:12">
      <c r="A4" s="3" t="s">
        <v>309</v>
      </c>
      <c r="B4" s="3" t="s">
        <v>314</v>
      </c>
      <c r="C4" s="3" t="s">
        <v>315</v>
      </c>
      <c r="D4" s="3" t="s">
        <v>311</v>
      </c>
      <c r="E4" s="3">
        <v>0</v>
      </c>
      <c r="F4" s="3">
        <v>0</v>
      </c>
      <c r="L4" s="3" t="s">
        <v>36</v>
      </c>
    </row>
    <row r="5" spans="1:12">
      <c r="A5" s="3" t="s">
        <v>309</v>
      </c>
      <c r="B5" s="3" t="s">
        <v>316</v>
      </c>
      <c r="C5" s="3" t="s">
        <v>317</v>
      </c>
      <c r="D5" s="3" t="s">
        <v>20</v>
      </c>
      <c r="E5" s="3">
        <v>1</v>
      </c>
      <c r="F5" s="4">
        <f t="shared" ref="F5:F11" si="0">E5/28260</f>
        <v>3.5385704175513094E-5</v>
      </c>
      <c r="G5" s="3">
        <v>5.3890000000000001E-5</v>
      </c>
      <c r="H5" s="3">
        <v>2.4409999999999998E-5</v>
      </c>
      <c r="I5" s="3" t="s">
        <v>16</v>
      </c>
    </row>
    <row r="6" spans="1:12">
      <c r="A6" s="3" t="s">
        <v>309</v>
      </c>
      <c r="B6" s="3" t="s">
        <v>318</v>
      </c>
      <c r="C6" s="3" t="s">
        <v>319</v>
      </c>
      <c r="D6" s="3" t="s">
        <v>20</v>
      </c>
      <c r="E6" s="3">
        <v>1</v>
      </c>
      <c r="F6" s="4">
        <f t="shared" si="0"/>
        <v>3.5385704175513094E-5</v>
      </c>
      <c r="I6" s="3" t="s">
        <v>16</v>
      </c>
    </row>
    <row r="7" spans="1:12">
      <c r="A7" s="3" t="s">
        <v>309</v>
      </c>
      <c r="B7" s="3" t="s">
        <v>320</v>
      </c>
      <c r="C7" s="3" t="s">
        <v>321</v>
      </c>
      <c r="D7" s="3" t="s">
        <v>20</v>
      </c>
      <c r="E7" s="3">
        <v>1</v>
      </c>
      <c r="F7" s="4">
        <f t="shared" si="0"/>
        <v>3.5385704175513094E-5</v>
      </c>
      <c r="L7" s="3" t="s">
        <v>36</v>
      </c>
    </row>
    <row r="8" spans="1:12">
      <c r="A8" s="3" t="s">
        <v>309</v>
      </c>
      <c r="B8" s="3" t="s">
        <v>322</v>
      </c>
      <c r="C8" s="3" t="s">
        <v>323</v>
      </c>
      <c r="D8" s="3" t="s">
        <v>20</v>
      </c>
      <c r="E8" s="3">
        <v>1</v>
      </c>
      <c r="F8" s="4">
        <f t="shared" si="0"/>
        <v>3.5385704175513094E-5</v>
      </c>
      <c r="L8" s="3" t="s">
        <v>36</v>
      </c>
    </row>
    <row r="9" spans="1:12">
      <c r="A9" s="3" t="s">
        <v>309</v>
      </c>
      <c r="B9" s="3" t="s">
        <v>39</v>
      </c>
      <c r="C9" s="3" t="s">
        <v>324</v>
      </c>
      <c r="D9" s="3" t="s">
        <v>20</v>
      </c>
      <c r="E9" s="3">
        <v>1</v>
      </c>
      <c r="F9" s="4">
        <f t="shared" si="0"/>
        <v>3.5385704175513094E-5</v>
      </c>
      <c r="L9" s="3" t="s">
        <v>41</v>
      </c>
    </row>
    <row r="10" spans="1:12">
      <c r="A10" s="3" t="s">
        <v>309</v>
      </c>
      <c r="B10" s="3" t="s">
        <v>39</v>
      </c>
      <c r="C10" s="3" t="s">
        <v>325</v>
      </c>
      <c r="D10" s="3" t="s">
        <v>20</v>
      </c>
      <c r="E10" s="3">
        <v>1</v>
      </c>
      <c r="F10" s="4">
        <f t="shared" si="0"/>
        <v>3.5385704175513094E-5</v>
      </c>
      <c r="L10" s="3" t="s">
        <v>41</v>
      </c>
    </row>
    <row r="11" spans="1:12">
      <c r="A11" s="3" t="s">
        <v>309</v>
      </c>
      <c r="B11" s="3" t="s">
        <v>326</v>
      </c>
      <c r="C11" s="3" t="s">
        <v>327</v>
      </c>
      <c r="D11" s="3" t="s">
        <v>20</v>
      </c>
      <c r="E11" s="3">
        <v>5</v>
      </c>
      <c r="F11" s="4">
        <f t="shared" si="0"/>
        <v>1.7692852087756547E-4</v>
      </c>
      <c r="G11" s="3">
        <v>4.1080000000000001E-4</v>
      </c>
      <c r="H11" s="3">
        <v>3.2489999999999998E-4</v>
      </c>
      <c r="J11" s="3" t="s">
        <v>144</v>
      </c>
    </row>
    <row r="12" spans="1:12">
      <c r="A12" s="3" t="s">
        <v>309</v>
      </c>
      <c r="B12" s="3" t="s">
        <v>328</v>
      </c>
      <c r="C12" s="3" t="s">
        <v>329</v>
      </c>
      <c r="J12" s="3" t="s">
        <v>17</v>
      </c>
    </row>
    <row r="13" spans="1:12">
      <c r="A13" s="3" t="s">
        <v>309</v>
      </c>
      <c r="B13" s="3" t="s">
        <v>39</v>
      </c>
      <c r="C13" s="3" t="s">
        <v>330</v>
      </c>
      <c r="I13" s="3" t="s">
        <v>16</v>
      </c>
      <c r="J13" s="3" t="s">
        <v>144</v>
      </c>
    </row>
    <row r="14" spans="1:12">
      <c r="A14" s="3" t="s">
        <v>309</v>
      </c>
      <c r="B14" s="3" t="s">
        <v>331</v>
      </c>
      <c r="C14" s="3" t="s">
        <v>332</v>
      </c>
      <c r="G14" s="3">
        <v>3.167E-5</v>
      </c>
      <c r="H14" s="3">
        <v>1.63E-4</v>
      </c>
      <c r="J14" s="3" t="s">
        <v>17</v>
      </c>
    </row>
    <row r="15" spans="1:12">
      <c r="A15" s="3" t="s">
        <v>309</v>
      </c>
      <c r="B15" s="3" t="s">
        <v>333</v>
      </c>
      <c r="C15" s="3" t="s">
        <v>334</v>
      </c>
      <c r="G15" s="3">
        <v>2.6889999999999998E-5</v>
      </c>
      <c r="H15" s="3">
        <v>1.219E-5</v>
      </c>
      <c r="J15" s="3" t="s">
        <v>17</v>
      </c>
    </row>
    <row r="16" spans="1:12">
      <c r="A16" s="3" t="s">
        <v>309</v>
      </c>
      <c r="B16" s="3" t="s">
        <v>335</v>
      </c>
      <c r="C16" s="3" t="s">
        <v>336</v>
      </c>
      <c r="J16" s="3" t="s">
        <v>144</v>
      </c>
    </row>
    <row r="17" spans="1:10">
      <c r="A17" s="3" t="s">
        <v>309</v>
      </c>
      <c r="B17" s="3" t="s">
        <v>337</v>
      </c>
      <c r="C17" s="3" t="s">
        <v>338</v>
      </c>
      <c r="J17" s="3" t="s">
        <v>17</v>
      </c>
    </row>
    <row r="18" spans="1:10">
      <c r="A18" s="3" t="s">
        <v>309</v>
      </c>
      <c r="B18" s="3" t="s">
        <v>39</v>
      </c>
      <c r="C18" s="3" t="s">
        <v>339</v>
      </c>
      <c r="I18" s="3" t="s">
        <v>16</v>
      </c>
      <c r="J18" s="3" t="s">
        <v>144</v>
      </c>
    </row>
    <row r="19" spans="1:10">
      <c r="A19" s="3" t="s">
        <v>309</v>
      </c>
      <c r="B19" s="3" t="s">
        <v>39</v>
      </c>
      <c r="C19" s="3" t="s">
        <v>340</v>
      </c>
      <c r="J19" s="3" t="s">
        <v>144</v>
      </c>
    </row>
    <row r="20" spans="1:10">
      <c r="A20" s="3" t="s">
        <v>309</v>
      </c>
      <c r="B20" s="3" t="s">
        <v>341</v>
      </c>
      <c r="C20" s="3" t="s">
        <v>342</v>
      </c>
      <c r="G20" s="3">
        <v>0</v>
      </c>
      <c r="H20" s="3">
        <v>4.0690000000000003E-6</v>
      </c>
      <c r="I20" s="3" t="s">
        <v>16</v>
      </c>
      <c r="J20" s="3" t="s">
        <v>17</v>
      </c>
    </row>
    <row r="21" spans="1:10">
      <c r="A21" s="3" t="s">
        <v>309</v>
      </c>
      <c r="B21" s="3" t="s">
        <v>343</v>
      </c>
      <c r="C21" s="3" t="s">
        <v>344</v>
      </c>
      <c r="G21" s="3">
        <v>0</v>
      </c>
      <c r="H21" s="3">
        <v>1.4440000000000001E-5</v>
      </c>
      <c r="J21" s="3" t="s">
        <v>17</v>
      </c>
    </row>
    <row r="22" spans="1:10">
      <c r="A22" s="3" t="s">
        <v>309</v>
      </c>
      <c r="B22" s="3" t="s">
        <v>345</v>
      </c>
      <c r="C22" s="3" t="s">
        <v>346</v>
      </c>
      <c r="G22" s="3">
        <v>0</v>
      </c>
      <c r="H22" s="3">
        <v>4.2409999999999997E-6</v>
      </c>
      <c r="I22" s="3" t="s">
        <v>16</v>
      </c>
      <c r="J22" s="3" t="s">
        <v>17</v>
      </c>
    </row>
    <row r="23" spans="1:10">
      <c r="A23" s="3" t="s">
        <v>309</v>
      </c>
      <c r="B23" s="3" t="s">
        <v>347</v>
      </c>
      <c r="C23" s="3" t="s">
        <v>348</v>
      </c>
      <c r="G23" s="3">
        <v>0</v>
      </c>
      <c r="H23" s="3">
        <v>6.4599999999999998E-5</v>
      </c>
      <c r="J23" s="3" t="s">
        <v>144</v>
      </c>
    </row>
    <row r="24" spans="1:10">
      <c r="A24" s="3" t="s">
        <v>309</v>
      </c>
      <c r="B24" s="3" t="s">
        <v>349</v>
      </c>
      <c r="C24" s="3" t="s">
        <v>350</v>
      </c>
      <c r="J24" s="3" t="s">
        <v>17</v>
      </c>
    </row>
    <row r="25" spans="1:10">
      <c r="A25" s="3" t="s">
        <v>309</v>
      </c>
      <c r="B25" s="3" t="s">
        <v>351</v>
      </c>
      <c r="C25" s="3" t="s">
        <v>352</v>
      </c>
      <c r="G25" s="3">
        <v>8.9760000000000001E-6</v>
      </c>
      <c r="H25" s="3">
        <v>8.1359999999999997E-6</v>
      </c>
      <c r="J25" s="3" t="s">
        <v>17</v>
      </c>
    </row>
    <row r="26" spans="1:10">
      <c r="A26" s="3" t="s">
        <v>309</v>
      </c>
      <c r="B26" s="3" t="s">
        <v>353</v>
      </c>
      <c r="C26" s="3" t="s">
        <v>149</v>
      </c>
      <c r="J26" s="3" t="s">
        <v>17</v>
      </c>
    </row>
    <row r="27" spans="1:10">
      <c r="A27" s="3" t="s">
        <v>309</v>
      </c>
      <c r="B27" s="3" t="s">
        <v>354</v>
      </c>
      <c r="C27" s="3" t="s">
        <v>355</v>
      </c>
      <c r="G27" s="3">
        <v>8.9560000000000003E-6</v>
      </c>
      <c r="H27" s="3">
        <v>2.031E-5</v>
      </c>
      <c r="I27" s="3" t="s">
        <v>16</v>
      </c>
      <c r="J27" s="3" t="s">
        <v>17</v>
      </c>
    </row>
    <row r="28" spans="1:10">
      <c r="A28" s="3" t="s">
        <v>309</v>
      </c>
      <c r="B28" s="3" t="s">
        <v>39</v>
      </c>
      <c r="C28" s="3" t="s">
        <v>356</v>
      </c>
      <c r="J28" s="3" t="s">
        <v>144</v>
      </c>
    </row>
    <row r="29" spans="1:10">
      <c r="A29" s="3" t="s">
        <v>309</v>
      </c>
      <c r="B29" s="3" t="s">
        <v>357</v>
      </c>
      <c r="C29" s="3" t="s">
        <v>358</v>
      </c>
      <c r="J29" s="3" t="s">
        <v>17</v>
      </c>
    </row>
    <row r="30" spans="1:10">
      <c r="A30" s="3" t="s">
        <v>309</v>
      </c>
      <c r="B30" s="3" t="s">
        <v>359</v>
      </c>
      <c r="C30" s="3" t="s">
        <v>360</v>
      </c>
      <c r="G30" s="3">
        <v>2.692E-5</v>
      </c>
      <c r="H30" s="3">
        <v>2.4450000000000001E-5</v>
      </c>
      <c r="I30" s="3" t="s">
        <v>16</v>
      </c>
      <c r="J30" s="3" t="s">
        <v>17</v>
      </c>
    </row>
    <row r="31" spans="1:10">
      <c r="A31" s="3" t="s">
        <v>309</v>
      </c>
      <c r="B31" s="3" t="s">
        <v>39</v>
      </c>
      <c r="C31" s="3" t="s">
        <v>361</v>
      </c>
      <c r="J31" s="3" t="s">
        <v>362</v>
      </c>
    </row>
    <row r="32" spans="1:10">
      <c r="A32" s="3" t="s">
        <v>309</v>
      </c>
      <c r="B32" s="3" t="s">
        <v>363</v>
      </c>
      <c r="C32" s="3" t="s">
        <v>364</v>
      </c>
      <c r="I32" s="3" t="s">
        <v>16</v>
      </c>
    </row>
    <row r="33" spans="1:12">
      <c r="A33" s="3" t="s">
        <v>309</v>
      </c>
      <c r="B33" s="3" t="s">
        <v>365</v>
      </c>
      <c r="C33" s="3" t="s">
        <v>366</v>
      </c>
      <c r="I33" s="3" t="s">
        <v>16</v>
      </c>
    </row>
    <row r="34" spans="1:12">
      <c r="A34" s="3" t="s">
        <v>309</v>
      </c>
      <c r="B34" s="3" t="s">
        <v>367</v>
      </c>
      <c r="C34" s="3" t="s">
        <v>368</v>
      </c>
      <c r="I34" s="3" t="s">
        <v>16</v>
      </c>
    </row>
    <row r="35" spans="1:12">
      <c r="A35" s="3" t="s">
        <v>309</v>
      </c>
      <c r="B35" s="3" t="s">
        <v>369</v>
      </c>
      <c r="C35" s="3" t="s">
        <v>370</v>
      </c>
      <c r="I35" s="3" t="s">
        <v>16</v>
      </c>
    </row>
    <row r="36" spans="1:12">
      <c r="A36" s="3" t="s">
        <v>309</v>
      </c>
      <c r="B36" s="3" t="s">
        <v>39</v>
      </c>
      <c r="C36" s="3" t="s">
        <v>371</v>
      </c>
      <c r="I36" s="3" t="s">
        <v>16</v>
      </c>
    </row>
    <row r="37" spans="1:12">
      <c r="A37" s="3" t="s">
        <v>309</v>
      </c>
      <c r="B37" s="3" t="s">
        <v>372</v>
      </c>
      <c r="C37" s="3" t="s">
        <v>373</v>
      </c>
      <c r="I37" s="3" t="s">
        <v>16</v>
      </c>
    </row>
    <row r="38" spans="1:12">
      <c r="A38" s="3" t="s">
        <v>309</v>
      </c>
      <c r="B38" s="3" t="s">
        <v>374</v>
      </c>
      <c r="C38" s="3" t="s">
        <v>375</v>
      </c>
      <c r="I38" s="3" t="s">
        <v>16</v>
      </c>
    </row>
    <row r="39" spans="1:12">
      <c r="A39" s="3" t="s">
        <v>309</v>
      </c>
      <c r="B39" s="3" t="s">
        <v>376</v>
      </c>
      <c r="C39" s="3" t="s">
        <v>377</v>
      </c>
      <c r="I39" s="3" t="s">
        <v>16</v>
      </c>
    </row>
    <row r="40" spans="1:12">
      <c r="A40" s="3" t="s">
        <v>309</v>
      </c>
      <c r="B40" s="3" t="s">
        <v>378</v>
      </c>
      <c r="C40" s="3" t="s">
        <v>379</v>
      </c>
      <c r="I40" s="3" t="s">
        <v>16</v>
      </c>
    </row>
    <row r="41" spans="1:12">
      <c r="A41" s="3" t="s">
        <v>309</v>
      </c>
      <c r="B41" s="3" t="s">
        <v>380</v>
      </c>
      <c r="C41" s="3" t="s">
        <v>381</v>
      </c>
      <c r="I41" s="3" t="s">
        <v>16</v>
      </c>
    </row>
    <row r="42" spans="1:12">
      <c r="A42" s="3" t="s">
        <v>309</v>
      </c>
      <c r="B42" s="3" t="s">
        <v>382</v>
      </c>
      <c r="C42" s="3" t="s">
        <v>383</v>
      </c>
      <c r="I42" s="3" t="s">
        <v>16</v>
      </c>
    </row>
    <row r="43" spans="1:12">
      <c r="A43" s="3" t="s">
        <v>309</v>
      </c>
      <c r="B43" s="3" t="s">
        <v>384</v>
      </c>
      <c r="C43" s="3" t="s">
        <v>385</v>
      </c>
      <c r="I43" s="3" t="s">
        <v>16</v>
      </c>
    </row>
    <row r="44" spans="1:12">
      <c r="A44" s="3" t="s">
        <v>309</v>
      </c>
      <c r="B44" s="3" t="s">
        <v>386</v>
      </c>
      <c r="C44" s="3" t="s">
        <v>387</v>
      </c>
      <c r="I44" s="3" t="s">
        <v>16</v>
      </c>
    </row>
    <row r="45" spans="1:12">
      <c r="A45" s="3" t="s">
        <v>309</v>
      </c>
      <c r="B45" s="3" t="s">
        <v>388</v>
      </c>
      <c r="C45" s="3" t="s">
        <v>389</v>
      </c>
      <c r="G45" s="3">
        <v>0</v>
      </c>
      <c r="H45" s="3">
        <v>4.0629999999999999E-6</v>
      </c>
      <c r="L45" s="3" t="s">
        <v>25</v>
      </c>
    </row>
    <row r="46" spans="1:12">
      <c r="A46" s="3" t="s">
        <v>309</v>
      </c>
      <c r="B46" s="3" t="s">
        <v>390</v>
      </c>
      <c r="C46" s="3" t="s">
        <v>391</v>
      </c>
      <c r="G46" s="3">
        <v>0</v>
      </c>
      <c r="H46" s="3">
        <v>4.0890000000000002E-6</v>
      </c>
      <c r="L46" s="3" t="s">
        <v>25</v>
      </c>
    </row>
    <row r="47" spans="1:12">
      <c r="A47" s="3" t="s">
        <v>309</v>
      </c>
      <c r="B47" s="3" t="s">
        <v>392</v>
      </c>
      <c r="C47" s="3" t="s">
        <v>393</v>
      </c>
      <c r="G47" s="3">
        <v>0</v>
      </c>
      <c r="H47" s="3">
        <v>8.3620000000000006E-6</v>
      </c>
      <c r="L47" s="3" t="s">
        <v>25</v>
      </c>
    </row>
    <row r="48" spans="1:12">
      <c r="A48" s="3" t="s">
        <v>309</v>
      </c>
      <c r="B48" s="3" t="s">
        <v>394</v>
      </c>
      <c r="C48" s="3" t="s">
        <v>395</v>
      </c>
      <c r="G48" s="3">
        <v>8.9679999999999995E-6</v>
      </c>
      <c r="H48" s="3">
        <v>4.0779999999999997E-6</v>
      </c>
      <c r="L48" s="3" t="s">
        <v>25</v>
      </c>
    </row>
    <row r="49" spans="1:12">
      <c r="A49" s="3" t="s">
        <v>309</v>
      </c>
      <c r="B49" s="3" t="s">
        <v>396</v>
      </c>
      <c r="C49" s="3" t="s">
        <v>397</v>
      </c>
      <c r="G49" s="3">
        <v>0</v>
      </c>
      <c r="H49" s="3">
        <v>4.0790000000000002E-6</v>
      </c>
      <c r="L49" s="3" t="s">
        <v>25</v>
      </c>
    </row>
    <row r="50" spans="1:12">
      <c r="A50" s="3" t="s">
        <v>309</v>
      </c>
      <c r="B50" s="3" t="s">
        <v>398</v>
      </c>
      <c r="C50" s="3" t="s">
        <v>399</v>
      </c>
      <c r="G50" s="3">
        <v>8.9749999999999996E-6</v>
      </c>
      <c r="H50" s="3">
        <v>4.0670000000000002E-6</v>
      </c>
      <c r="L50" s="3" t="s">
        <v>25</v>
      </c>
    </row>
    <row r="51" spans="1:12">
      <c r="A51" s="3" t="s">
        <v>309</v>
      </c>
      <c r="B51" s="3" t="s">
        <v>400</v>
      </c>
      <c r="C51" s="3" t="s">
        <v>401</v>
      </c>
      <c r="G51" s="3">
        <v>0</v>
      </c>
      <c r="H51" s="3">
        <v>4.065E-6</v>
      </c>
      <c r="L51" s="3" t="s">
        <v>25</v>
      </c>
    </row>
    <row r="52" spans="1:12">
      <c r="A52" s="3" t="s">
        <v>309</v>
      </c>
      <c r="B52" s="3" t="s">
        <v>402</v>
      </c>
      <c r="C52" s="3" t="s">
        <v>403</v>
      </c>
      <c r="G52" s="3">
        <v>0</v>
      </c>
      <c r="H52" s="3">
        <v>8.1319999999999994E-6</v>
      </c>
      <c r="L52" s="3" t="s">
        <v>25</v>
      </c>
    </row>
    <row r="53" spans="1:12">
      <c r="A53" s="3" t="s">
        <v>309</v>
      </c>
      <c r="B53" s="3" t="s">
        <v>404</v>
      </c>
      <c r="C53" s="3" t="s">
        <v>405</v>
      </c>
      <c r="G53" s="3">
        <v>0</v>
      </c>
      <c r="H53" s="3">
        <v>4.0640000000000004E-6</v>
      </c>
      <c r="L53" s="3" t="s">
        <v>25</v>
      </c>
    </row>
    <row r="54" spans="1:12">
      <c r="A54" s="3" t="s">
        <v>309</v>
      </c>
      <c r="B54" s="3" t="s">
        <v>406</v>
      </c>
      <c r="C54" s="3" t="s">
        <v>407</v>
      </c>
      <c r="G54" s="3">
        <v>0</v>
      </c>
      <c r="H54" s="3">
        <v>4.0640000000000004E-6</v>
      </c>
      <c r="L54" s="3" t="s">
        <v>25</v>
      </c>
    </row>
    <row r="55" spans="1:12">
      <c r="A55" s="3" t="s">
        <v>309</v>
      </c>
      <c r="B55" s="3" t="s">
        <v>408</v>
      </c>
      <c r="C55" s="3" t="s">
        <v>409</v>
      </c>
      <c r="G55" s="3">
        <v>0</v>
      </c>
      <c r="H55" s="3">
        <v>4.0640000000000004E-6</v>
      </c>
      <c r="L55" s="3" t="s">
        <v>25</v>
      </c>
    </row>
    <row r="56" spans="1:12">
      <c r="A56" s="3" t="s">
        <v>309</v>
      </c>
      <c r="B56" s="3" t="s">
        <v>410</v>
      </c>
      <c r="C56" s="3" t="s">
        <v>411</v>
      </c>
      <c r="G56" s="3">
        <v>0</v>
      </c>
      <c r="H56" s="3">
        <v>4.0659999999999997E-6</v>
      </c>
      <c r="L56" s="3" t="s">
        <v>25</v>
      </c>
    </row>
    <row r="57" spans="1:12">
      <c r="A57" s="3" t="s">
        <v>309</v>
      </c>
      <c r="B57" s="3" t="s">
        <v>412</v>
      </c>
      <c r="C57" s="3" t="s">
        <v>413</v>
      </c>
      <c r="G57" s="3">
        <v>8.9849999999999995E-6</v>
      </c>
      <c r="H57" s="3">
        <v>4.0759999999999996E-6</v>
      </c>
      <c r="L57" s="3" t="s">
        <v>25</v>
      </c>
    </row>
    <row r="58" spans="1:12">
      <c r="A58" s="3" t="s">
        <v>309</v>
      </c>
      <c r="B58" s="3" t="s">
        <v>414</v>
      </c>
      <c r="C58" s="3" t="s">
        <v>415</v>
      </c>
      <c r="G58" s="3">
        <v>6.3369999999999998E-5</v>
      </c>
      <c r="H58" s="3">
        <v>2.8969999999999999E-5</v>
      </c>
      <c r="L58" s="3" t="s">
        <v>25</v>
      </c>
    </row>
    <row r="59" spans="1:12">
      <c r="A59" s="3" t="s">
        <v>309</v>
      </c>
      <c r="B59" s="3" t="s">
        <v>416</v>
      </c>
      <c r="C59" s="3" t="s">
        <v>417</v>
      </c>
      <c r="G59" s="3">
        <v>0</v>
      </c>
      <c r="H59" s="3">
        <v>3.6569999999999997E-5</v>
      </c>
      <c r="L59" s="3" t="s">
        <v>25</v>
      </c>
    </row>
    <row r="60" spans="1:12">
      <c r="A60" s="3" t="s">
        <v>309</v>
      </c>
      <c r="B60" s="3" t="s">
        <v>418</v>
      </c>
      <c r="C60" s="3" t="s">
        <v>419</v>
      </c>
      <c r="G60" s="3">
        <v>0</v>
      </c>
      <c r="H60" s="3">
        <v>4.0629999999999999E-6</v>
      </c>
      <c r="L60" s="3" t="s">
        <v>25</v>
      </c>
    </row>
    <row r="61" spans="1:12">
      <c r="A61" s="3" t="s">
        <v>309</v>
      </c>
      <c r="B61" s="3" t="s">
        <v>420</v>
      </c>
      <c r="C61" s="3" t="s">
        <v>421</v>
      </c>
      <c r="G61" s="3">
        <v>0</v>
      </c>
      <c r="H61" s="3">
        <v>4.0729999999999998E-6</v>
      </c>
      <c r="L61" s="3" t="s">
        <v>25</v>
      </c>
    </row>
    <row r="62" spans="1:12">
      <c r="A62" s="3" t="s">
        <v>309</v>
      </c>
      <c r="B62" s="3" t="s">
        <v>422</v>
      </c>
      <c r="C62" s="3" t="s">
        <v>423</v>
      </c>
      <c r="G62" s="3">
        <v>1.3320000000000001E-4</v>
      </c>
      <c r="H62" s="3">
        <v>6.457E-5</v>
      </c>
      <c r="L62" s="3" t="s">
        <v>25</v>
      </c>
    </row>
    <row r="63" spans="1:12">
      <c r="A63" s="3" t="s">
        <v>309</v>
      </c>
      <c r="B63" s="3" t="s">
        <v>39</v>
      </c>
      <c r="C63" s="3" t="s">
        <v>424</v>
      </c>
      <c r="G63" s="3">
        <v>9.003E-6</v>
      </c>
      <c r="H63" s="3">
        <v>4.0820000000000001E-6</v>
      </c>
      <c r="J63" s="5"/>
      <c r="L63" s="3" t="s">
        <v>109</v>
      </c>
    </row>
    <row r="64" spans="1:12">
      <c r="A64" s="3" t="s">
        <v>309</v>
      </c>
      <c r="B64" s="3" t="s">
        <v>39</v>
      </c>
      <c r="C64" s="3" t="s">
        <v>425</v>
      </c>
      <c r="G64" s="3">
        <v>8.9979999999999992E-6</v>
      </c>
      <c r="H64" s="3">
        <v>4.0820000000000001E-6</v>
      </c>
      <c r="L64" s="3" t="s">
        <v>109</v>
      </c>
    </row>
    <row r="65" spans="1:16">
      <c r="A65" s="3" t="s">
        <v>309</v>
      </c>
      <c r="B65" s="3" t="s">
        <v>39</v>
      </c>
      <c r="C65" s="3" t="s">
        <v>426</v>
      </c>
      <c r="G65" s="3">
        <v>8.9840000000000007E-6</v>
      </c>
      <c r="H65" s="3">
        <v>4.0770000000000001E-6</v>
      </c>
      <c r="L65" s="3" t="s">
        <v>109</v>
      </c>
    </row>
    <row r="66" spans="1:16">
      <c r="A66" s="3" t="s">
        <v>309</v>
      </c>
      <c r="B66" s="3" t="s">
        <v>39</v>
      </c>
      <c r="C66" s="3" t="s">
        <v>427</v>
      </c>
      <c r="G66" s="3">
        <v>8.9730000000000003E-6</v>
      </c>
      <c r="H66" s="3">
        <v>4.0690000000000003E-6</v>
      </c>
      <c r="L66" s="3" t="s">
        <v>116</v>
      </c>
    </row>
    <row r="67" spans="1:16">
      <c r="A67" s="3" t="s">
        <v>309</v>
      </c>
      <c r="B67" s="3" t="s">
        <v>39</v>
      </c>
      <c r="C67" s="3" t="s">
        <v>428</v>
      </c>
      <c r="G67" s="3">
        <v>7.3620000000000003E-5</v>
      </c>
      <c r="H67" s="3">
        <v>3.6520000000000003E-5</v>
      </c>
      <c r="L67" s="3" t="s">
        <v>116</v>
      </c>
    </row>
    <row r="71" spans="1:16">
      <c r="C71" s="6" t="s">
        <v>127</v>
      </c>
      <c r="E71" s="3">
        <f>SUM(E2:E67)</f>
        <v>11</v>
      </c>
      <c r="F71" s="3">
        <f t="shared" ref="F71:H71" si="1">SUM(F2:F67)</f>
        <v>3.8924274593064401E-4</v>
      </c>
      <c r="G71" s="3">
        <f t="shared" si="1"/>
        <v>9.0117800000000009E-4</v>
      </c>
      <c r="H71" s="3">
        <f t="shared" si="1"/>
        <v>9.3742599999999988E-4</v>
      </c>
      <c r="M71" s="7" t="s">
        <v>128</v>
      </c>
      <c r="O71" s="6" t="s">
        <v>129</v>
      </c>
      <c r="P71" s="6" t="s">
        <v>130</v>
      </c>
    </row>
    <row r="72" spans="1:16">
      <c r="M72" s="8"/>
      <c r="O72" s="3">
        <v>126576</v>
      </c>
      <c r="P72" s="3">
        <v>277002</v>
      </c>
    </row>
    <row r="73" spans="1:16">
      <c r="M73" s="10"/>
      <c r="O73" s="3">
        <f>O72*G71</f>
        <v>114.06750652800001</v>
      </c>
      <c r="P73" s="3">
        <f>P72*H71</f>
        <v>259.66887685199998</v>
      </c>
    </row>
    <row r="74" spans="1:16">
      <c r="F74" s="3">
        <v>3.89243E-4</v>
      </c>
      <c r="G74" s="3">
        <v>1.94324E-4</v>
      </c>
      <c r="H74" s="3">
        <v>6.9635599999999997E-4</v>
      </c>
      <c r="J74" s="12">
        <f>F74*F74*100000</f>
        <v>1.51510113049E-2</v>
      </c>
      <c r="K74" s="12">
        <f t="shared" ref="K74:L74" si="2">G74*G74*100000</f>
        <v>3.7761816976000003E-3</v>
      </c>
      <c r="L74" s="12">
        <f t="shared" si="2"/>
        <v>4.84911678736E-2</v>
      </c>
      <c r="O74" s="6" t="s">
        <v>131</v>
      </c>
    </row>
    <row r="75" spans="1:16">
      <c r="O75" s="3" t="s">
        <v>132</v>
      </c>
    </row>
    <row r="76" spans="1:16">
      <c r="F76" s="3">
        <v>9.0064500000000005E-4</v>
      </c>
      <c r="G76" s="3">
        <v>7.4297600000000001E-4</v>
      </c>
      <c r="H76" s="3">
        <v>1.081851E-3</v>
      </c>
      <c r="J76" s="12">
        <f>F76*F76*100000</f>
        <v>8.1116141602499997E-2</v>
      </c>
      <c r="K76" s="12">
        <f t="shared" ref="K76:L76" si="3">G76*G76*100000</f>
        <v>5.5201333657600007E-2</v>
      </c>
      <c r="L76" s="12">
        <f t="shared" si="3"/>
        <v>0.11704015862009999</v>
      </c>
      <c r="O76" s="3">
        <v>28260</v>
      </c>
    </row>
    <row r="77" spans="1:16">
      <c r="O77" s="3">
        <v>11</v>
      </c>
    </row>
    <row r="78" spans="1:16">
      <c r="F78" s="3">
        <v>9.3862100000000005E-4</v>
      </c>
      <c r="G78" s="3">
        <v>8.2803100000000001E-4</v>
      </c>
      <c r="H78" s="3">
        <v>1.059857E-3</v>
      </c>
      <c r="J78" s="12">
        <f>F78*F78*100000</f>
        <v>8.8100938164100001E-2</v>
      </c>
      <c r="K78" s="12">
        <f t="shared" ref="K78:L78" si="4">G78*G78*100000</f>
        <v>6.8563533696099993E-2</v>
      </c>
      <c r="L78" s="12">
        <f t="shared" si="4"/>
        <v>0.1123296860449</v>
      </c>
    </row>
    <row r="100" spans="6:8">
      <c r="F100" s="4">
        <f>SUM(F1:F99)</f>
        <v>3.0069944918612881E-3</v>
      </c>
      <c r="G100" s="4">
        <f t="shared" ref="G100:H100" si="5">SUM(G1:G99)</f>
        <v>3.5676869999999999E-3</v>
      </c>
      <c r="H100" s="4">
        <f t="shared" si="5"/>
        <v>4.7129159999999993E-3</v>
      </c>
    </row>
    <row r="101" spans="6:8">
      <c r="F101" s="3">
        <f>F100*F100</f>
        <v>9.0420158740841254E-6</v>
      </c>
      <c r="G101" s="3">
        <f t="shared" ref="G101:H101" si="6">G100*G100</f>
        <v>1.2728390529969E-5</v>
      </c>
      <c r="H101" s="3">
        <f t="shared" si="6"/>
        <v>2.2211577223055992E-5</v>
      </c>
    </row>
  </sheetData>
  <phoneticPr fontId="4" type="noConversion"/>
  <pageMargins left="0.7" right="0.7" top="0.78740157499999996" bottom="0.78740157499999996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70749-4196-944E-9017-8E1781F0C6C4}"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7.5" style="3" customWidth="1"/>
    <col min="3" max="5" width="10.83203125" style="3"/>
    <col min="6" max="6" width="12.6640625" style="3" customWidth="1"/>
    <col min="7" max="8" width="12" style="3" bestFit="1" customWidth="1"/>
    <col min="9" max="9" width="9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3777</v>
      </c>
      <c r="B2" s="3" t="s">
        <v>3778</v>
      </c>
      <c r="C2" s="3" t="s">
        <v>3779</v>
      </c>
      <c r="D2" s="3" t="s">
        <v>20</v>
      </c>
      <c r="E2" s="3">
        <v>1</v>
      </c>
      <c r="F2" s="4">
        <f t="shared" ref="F2:F9" si="0">E2/28260</f>
        <v>3.5385704175513094E-5</v>
      </c>
      <c r="G2" s="3">
        <v>6.6619999999999996E-5</v>
      </c>
      <c r="H2" s="3">
        <v>6.4579999999999995E-5</v>
      </c>
      <c r="J2" s="3" t="s">
        <v>144</v>
      </c>
    </row>
    <row r="3" spans="1:12">
      <c r="A3" s="3" t="s">
        <v>3777</v>
      </c>
      <c r="B3" s="3" t="s">
        <v>3780</v>
      </c>
      <c r="C3" s="3" t="s">
        <v>3781</v>
      </c>
      <c r="D3" s="3" t="s">
        <v>20</v>
      </c>
      <c r="E3" s="3">
        <v>1</v>
      </c>
      <c r="F3" s="4">
        <f t="shared" si="0"/>
        <v>3.5385704175513094E-5</v>
      </c>
      <c r="G3" s="3">
        <v>8.9590000000000001E-6</v>
      </c>
      <c r="H3" s="3">
        <v>4.0629999999999999E-6</v>
      </c>
      <c r="I3" s="3" t="s">
        <v>16</v>
      </c>
    </row>
    <row r="4" spans="1:12">
      <c r="A4" s="3" t="s">
        <v>3777</v>
      </c>
      <c r="B4" s="3" t="s">
        <v>3780</v>
      </c>
      <c r="C4" s="3" t="s">
        <v>3782</v>
      </c>
      <c r="D4" s="3" t="s">
        <v>20</v>
      </c>
      <c r="E4" s="3">
        <v>1</v>
      </c>
      <c r="F4" s="4">
        <f t="shared" si="0"/>
        <v>3.5385704175513094E-5</v>
      </c>
      <c r="G4" s="3">
        <v>6.6610000000000001E-5</v>
      </c>
      <c r="H4" s="3">
        <v>3.2289999999999997E-5</v>
      </c>
      <c r="L4" s="3" t="s">
        <v>36</v>
      </c>
    </row>
    <row r="5" spans="1:12">
      <c r="A5" s="3" t="s">
        <v>3777</v>
      </c>
      <c r="B5" s="3" t="s">
        <v>39</v>
      </c>
      <c r="C5" s="3" t="s">
        <v>3783</v>
      </c>
      <c r="D5" s="3" t="s">
        <v>20</v>
      </c>
      <c r="E5" s="3">
        <v>1</v>
      </c>
      <c r="F5" s="4">
        <f t="shared" si="0"/>
        <v>3.5385704175513094E-5</v>
      </c>
      <c r="L5" s="3" t="s">
        <v>41</v>
      </c>
    </row>
    <row r="6" spans="1:12">
      <c r="A6" s="3" t="s">
        <v>3777</v>
      </c>
      <c r="B6" s="3" t="s">
        <v>39</v>
      </c>
      <c r="C6" s="3" t="s">
        <v>3784</v>
      </c>
      <c r="D6" s="3" t="s">
        <v>20</v>
      </c>
      <c r="E6" s="3">
        <v>1</v>
      </c>
      <c r="F6" s="4">
        <f t="shared" si="0"/>
        <v>3.5385704175513094E-5</v>
      </c>
      <c r="L6" s="3" t="s">
        <v>41</v>
      </c>
    </row>
    <row r="7" spans="1:12">
      <c r="A7" s="3" t="s">
        <v>3777</v>
      </c>
      <c r="B7" s="3" t="s">
        <v>3785</v>
      </c>
      <c r="C7" s="3" t="s">
        <v>3786</v>
      </c>
      <c r="D7" s="3" t="s">
        <v>20</v>
      </c>
      <c r="E7" s="3">
        <v>2</v>
      </c>
      <c r="F7" s="4">
        <f t="shared" si="0"/>
        <v>7.0771408351026188E-5</v>
      </c>
      <c r="G7" s="3">
        <v>5.5309999999999997E-5</v>
      </c>
      <c r="H7" s="3">
        <v>3.2499999999999997E-5</v>
      </c>
      <c r="J7" s="3" t="s">
        <v>144</v>
      </c>
    </row>
    <row r="8" spans="1:12">
      <c r="A8" s="3" t="s">
        <v>3777</v>
      </c>
      <c r="B8" s="3" t="s">
        <v>3787</v>
      </c>
      <c r="C8" s="3" t="s">
        <v>3788</v>
      </c>
      <c r="D8" s="3" t="s">
        <v>20</v>
      </c>
      <c r="E8" s="3">
        <v>3</v>
      </c>
      <c r="F8" s="4">
        <f t="shared" si="0"/>
        <v>1.0615711252653928E-4</v>
      </c>
      <c r="G8" s="3">
        <v>5.3860000000000003E-5</v>
      </c>
      <c r="H8" s="3">
        <v>2.4409999999999998E-5</v>
      </c>
      <c r="J8" s="3" t="s">
        <v>144</v>
      </c>
    </row>
    <row r="9" spans="1:12">
      <c r="A9" s="3" t="s">
        <v>3777</v>
      </c>
      <c r="B9" s="3" t="s">
        <v>3789</v>
      </c>
      <c r="C9" s="3" t="s">
        <v>3790</v>
      </c>
      <c r="D9" s="3" t="s">
        <v>20</v>
      </c>
      <c r="E9" s="3">
        <v>4</v>
      </c>
      <c r="F9" s="4">
        <f t="shared" si="0"/>
        <v>1.4154281670205238E-4</v>
      </c>
      <c r="G9" s="3">
        <v>8.9919999999999996E-6</v>
      </c>
      <c r="H9" s="3">
        <v>4.0729999999999998E-6</v>
      </c>
      <c r="J9" s="3" t="s">
        <v>17</v>
      </c>
    </row>
    <row r="10" spans="1:12">
      <c r="A10" s="3" t="s">
        <v>3777</v>
      </c>
      <c r="B10" s="3" t="s">
        <v>3791</v>
      </c>
      <c r="C10" s="3" t="s">
        <v>3792</v>
      </c>
      <c r="I10" s="3" t="s">
        <v>16</v>
      </c>
      <c r="J10" s="3" t="s">
        <v>17</v>
      </c>
    </row>
    <row r="11" spans="1:12">
      <c r="A11" s="3" t="s">
        <v>3777</v>
      </c>
      <c r="B11" s="3" t="s">
        <v>3793</v>
      </c>
      <c r="C11" s="3" t="s">
        <v>3794</v>
      </c>
      <c r="G11" s="3">
        <v>3.5889999999999997E-5</v>
      </c>
      <c r="H11" s="3">
        <v>1.6290000000000002E-5</v>
      </c>
      <c r="I11" s="3" t="s">
        <v>16</v>
      </c>
      <c r="J11" s="3" t="s">
        <v>17</v>
      </c>
    </row>
    <row r="12" spans="1:12">
      <c r="A12" s="3" t="s">
        <v>3777</v>
      </c>
      <c r="B12" s="3" t="s">
        <v>3795</v>
      </c>
      <c r="C12" s="3" t="s">
        <v>3796</v>
      </c>
      <c r="G12" s="3">
        <v>8.9709999999999993E-6</v>
      </c>
      <c r="H12" s="3">
        <v>8.1440000000000003E-6</v>
      </c>
      <c r="J12" s="3" t="s">
        <v>144</v>
      </c>
    </row>
    <row r="13" spans="1:12">
      <c r="A13" s="3" t="s">
        <v>3777</v>
      </c>
      <c r="B13" s="3" t="s">
        <v>3797</v>
      </c>
      <c r="C13" s="3" t="s">
        <v>3798</v>
      </c>
      <c r="J13" s="3" t="s">
        <v>144</v>
      </c>
    </row>
    <row r="14" spans="1:12">
      <c r="A14" s="3" t="s">
        <v>3777</v>
      </c>
      <c r="B14" s="3" t="s">
        <v>3799</v>
      </c>
      <c r="C14" s="3" t="s">
        <v>3800</v>
      </c>
      <c r="I14" s="3" t="s">
        <v>16</v>
      </c>
    </row>
    <row r="15" spans="1:12">
      <c r="A15" s="3" t="s">
        <v>3777</v>
      </c>
      <c r="B15" s="3" t="s">
        <v>3801</v>
      </c>
      <c r="C15" s="3" t="s">
        <v>3802</v>
      </c>
      <c r="I15" s="3" t="s">
        <v>16</v>
      </c>
    </row>
    <row r="16" spans="1:12">
      <c r="A16" s="3" t="s">
        <v>3777</v>
      </c>
      <c r="B16" s="3" t="s">
        <v>3803</v>
      </c>
      <c r="C16" s="3" t="s">
        <v>3804</v>
      </c>
      <c r="G16" s="3">
        <v>0</v>
      </c>
      <c r="H16" s="3">
        <v>4.0820000000000001E-6</v>
      </c>
      <c r="L16" s="3" t="s">
        <v>25</v>
      </c>
    </row>
    <row r="17" spans="1:12">
      <c r="A17" s="3" t="s">
        <v>3777</v>
      </c>
      <c r="B17" s="3" t="s">
        <v>3805</v>
      </c>
      <c r="C17" s="3" t="s">
        <v>3806</v>
      </c>
      <c r="G17" s="3">
        <v>0</v>
      </c>
      <c r="H17" s="3">
        <v>8.1249999999999993E-6</v>
      </c>
      <c r="L17" s="3" t="s">
        <v>25</v>
      </c>
    </row>
    <row r="18" spans="1:12">
      <c r="A18" s="3" t="s">
        <v>3777</v>
      </c>
      <c r="B18" s="3" t="s">
        <v>3807</v>
      </c>
      <c r="C18" s="3" t="s">
        <v>3808</v>
      </c>
      <c r="G18" s="3">
        <v>0</v>
      </c>
      <c r="H18" s="3">
        <v>4.0629999999999999E-6</v>
      </c>
      <c r="L18" s="3" t="s">
        <v>25</v>
      </c>
    </row>
    <row r="19" spans="1:12">
      <c r="A19" s="3" t="s">
        <v>3777</v>
      </c>
      <c r="B19" s="3" t="s">
        <v>3809</v>
      </c>
      <c r="C19" s="3" t="s">
        <v>3810</v>
      </c>
      <c r="G19" s="3">
        <v>1.3359999999999999E-4</v>
      </c>
      <c r="H19" s="3">
        <v>1.3080000000000001E-4</v>
      </c>
      <c r="L19" s="3" t="s">
        <v>25</v>
      </c>
    </row>
    <row r="20" spans="1:12">
      <c r="A20" s="3" t="s">
        <v>3777</v>
      </c>
      <c r="B20" s="3" t="s">
        <v>3811</v>
      </c>
      <c r="C20" s="3" t="s">
        <v>3812</v>
      </c>
      <c r="G20" s="3">
        <v>8.9789999999999999E-6</v>
      </c>
      <c r="H20" s="3">
        <v>4.0759999999999996E-6</v>
      </c>
      <c r="L20" s="3" t="s">
        <v>25</v>
      </c>
    </row>
    <row r="21" spans="1:12">
      <c r="A21" s="3" t="s">
        <v>3777</v>
      </c>
      <c r="B21" s="3" t="s">
        <v>3813</v>
      </c>
      <c r="C21" s="3" t="s">
        <v>3814</v>
      </c>
      <c r="G21" s="3">
        <v>8.9730000000000003E-6</v>
      </c>
      <c r="H21" s="3">
        <v>4.0729999999999998E-6</v>
      </c>
      <c r="L21" s="3" t="s">
        <v>25</v>
      </c>
    </row>
    <row r="22" spans="1:12">
      <c r="A22" s="3" t="s">
        <v>3777</v>
      </c>
      <c r="B22" s="3" t="s">
        <v>3815</v>
      </c>
      <c r="C22" s="3" t="s">
        <v>3816</v>
      </c>
      <c r="G22" s="3">
        <v>0</v>
      </c>
      <c r="H22" s="3">
        <v>4.0679999999999998E-6</v>
      </c>
      <c r="L22" s="3" t="s">
        <v>25</v>
      </c>
    </row>
    <row r="23" spans="1:12">
      <c r="A23" s="3" t="s">
        <v>3777</v>
      </c>
      <c r="B23" s="3" t="s">
        <v>3817</v>
      </c>
      <c r="C23" s="3" t="s">
        <v>3818</v>
      </c>
      <c r="G23" s="3">
        <v>0</v>
      </c>
      <c r="H23" s="3">
        <v>4.0679999999999998E-6</v>
      </c>
      <c r="L23" s="3" t="s">
        <v>25</v>
      </c>
    </row>
    <row r="24" spans="1:12">
      <c r="A24" s="3" t="s">
        <v>3777</v>
      </c>
      <c r="B24" s="3" t="s">
        <v>3819</v>
      </c>
      <c r="C24" s="3" t="s">
        <v>3820</v>
      </c>
      <c r="G24" s="3">
        <v>0</v>
      </c>
      <c r="H24" s="3">
        <v>4.0640000000000004E-6</v>
      </c>
      <c r="L24" s="3" t="s">
        <v>25</v>
      </c>
    </row>
    <row r="25" spans="1:12">
      <c r="A25" s="3" t="s">
        <v>3777</v>
      </c>
      <c r="B25" s="3" t="s">
        <v>3821</v>
      </c>
      <c r="C25" s="3" t="s">
        <v>3822</v>
      </c>
      <c r="G25" s="3">
        <v>0</v>
      </c>
      <c r="H25" s="3">
        <v>8.1280000000000008E-6</v>
      </c>
      <c r="L25" s="3" t="s">
        <v>25</v>
      </c>
    </row>
    <row r="26" spans="1:12">
      <c r="A26" s="3" t="s">
        <v>3777</v>
      </c>
      <c r="B26" s="3" t="s">
        <v>3823</v>
      </c>
      <c r="C26" s="3" t="s">
        <v>3824</v>
      </c>
      <c r="G26" s="3">
        <v>0</v>
      </c>
      <c r="H26" s="3">
        <v>8.1340000000000004E-6</v>
      </c>
      <c r="L26" s="3" t="s">
        <v>25</v>
      </c>
    </row>
    <row r="27" spans="1:12">
      <c r="A27" s="3" t="s">
        <v>3777</v>
      </c>
      <c r="B27" s="3" t="s">
        <v>3825</v>
      </c>
      <c r="C27" s="3" t="s">
        <v>3826</v>
      </c>
      <c r="G27" s="3">
        <v>6.6600000000000006E-5</v>
      </c>
      <c r="H27" s="3">
        <v>3.2280000000000003E-5</v>
      </c>
      <c r="L27" s="3" t="s">
        <v>25</v>
      </c>
    </row>
    <row r="28" spans="1:12">
      <c r="A28" s="3" t="s">
        <v>3777</v>
      </c>
      <c r="B28" s="3" t="s">
        <v>3827</v>
      </c>
      <c r="C28" s="3" t="s">
        <v>3828</v>
      </c>
      <c r="G28" s="3">
        <v>0</v>
      </c>
      <c r="H28" s="3">
        <v>3.2280000000000003E-5</v>
      </c>
      <c r="L28" s="3" t="s">
        <v>25</v>
      </c>
    </row>
    <row r="29" spans="1:12">
      <c r="A29" s="3" t="s">
        <v>3777</v>
      </c>
      <c r="B29" s="3" t="s">
        <v>39</v>
      </c>
      <c r="C29" s="3" t="s">
        <v>3829</v>
      </c>
      <c r="G29" s="3">
        <v>8.9849999999999995E-6</v>
      </c>
      <c r="H29" s="3">
        <v>4.0890000000000002E-6</v>
      </c>
      <c r="I29" s="5"/>
      <c r="L29" s="3" t="s">
        <v>109</v>
      </c>
    </row>
    <row r="30" spans="1:12">
      <c r="A30" s="3" t="s">
        <v>3777</v>
      </c>
      <c r="B30" s="3" t="s">
        <v>39</v>
      </c>
      <c r="C30" s="3" t="s">
        <v>3830</v>
      </c>
      <c r="G30" s="3">
        <v>9.1179999999999998E-6</v>
      </c>
      <c r="H30" s="3">
        <v>4.1520000000000002E-6</v>
      </c>
      <c r="K30" s="5"/>
      <c r="L30" s="3" t="s">
        <v>109</v>
      </c>
    </row>
    <row r="31" spans="1:12">
      <c r="A31" s="3" t="s">
        <v>3777</v>
      </c>
      <c r="B31" s="3" t="s">
        <v>39</v>
      </c>
      <c r="C31" s="3" t="s">
        <v>3831</v>
      </c>
      <c r="G31" s="3">
        <v>0</v>
      </c>
      <c r="H31" s="3">
        <v>4.216E-6</v>
      </c>
      <c r="K31" s="5"/>
      <c r="L31" s="3" t="s">
        <v>109</v>
      </c>
    </row>
    <row r="32" spans="1:12">
      <c r="A32" s="3" t="s">
        <v>3777</v>
      </c>
      <c r="B32" s="3" t="s">
        <v>39</v>
      </c>
      <c r="C32" s="3" t="s">
        <v>3832</v>
      </c>
      <c r="G32" s="3">
        <v>0</v>
      </c>
      <c r="H32" s="3">
        <v>4.07E-6</v>
      </c>
      <c r="L32" s="3" t="s">
        <v>116</v>
      </c>
    </row>
    <row r="33" spans="1:16">
      <c r="A33" s="3" t="s">
        <v>3777</v>
      </c>
      <c r="B33" s="3" t="s">
        <v>39</v>
      </c>
      <c r="C33" s="3" t="s">
        <v>3833</v>
      </c>
      <c r="G33" s="3">
        <v>8.9630000000000004E-6</v>
      </c>
      <c r="H33" s="3">
        <v>4.07E-6</v>
      </c>
      <c r="L33" s="3" t="s">
        <v>116</v>
      </c>
    </row>
    <row r="34" spans="1:16">
      <c r="A34" s="3" t="s">
        <v>3777</v>
      </c>
      <c r="B34" s="3" t="s">
        <v>39</v>
      </c>
      <c r="C34" s="3" t="s">
        <v>3834</v>
      </c>
      <c r="G34" s="3">
        <v>8.9830000000000002E-6</v>
      </c>
      <c r="H34" s="3">
        <v>4.0779999999999997E-6</v>
      </c>
      <c r="K34" s="5"/>
      <c r="L34" s="3" t="s">
        <v>116</v>
      </c>
    </row>
    <row r="35" spans="1:16">
      <c r="A35" s="3" t="s">
        <v>3777</v>
      </c>
      <c r="B35" s="3" t="s">
        <v>39</v>
      </c>
      <c r="C35" s="3" t="s">
        <v>3835</v>
      </c>
      <c r="G35" s="3">
        <v>0</v>
      </c>
      <c r="H35" s="3">
        <v>1.6310000000000001E-5</v>
      </c>
      <c r="L35" s="3" t="s">
        <v>116</v>
      </c>
    </row>
    <row r="39" spans="1:16">
      <c r="C39" s="6" t="s">
        <v>127</v>
      </c>
      <c r="E39" s="3">
        <f>SUM(E2:E38)</f>
        <v>14</v>
      </c>
      <c r="F39" s="3">
        <f>SUM(F2:F38)</f>
        <v>4.9539985845718326E-4</v>
      </c>
      <c r="G39" s="3">
        <f t="shared" ref="G39:H39" si="1">SUM(G2:G38)</f>
        <v>5.5941299999999982E-4</v>
      </c>
      <c r="H39" s="3">
        <f t="shared" si="1"/>
        <v>4.7557599999999991E-4</v>
      </c>
      <c r="M39" s="7" t="s">
        <v>128</v>
      </c>
      <c r="O39" s="6" t="s">
        <v>129</v>
      </c>
      <c r="P39" s="6" t="s">
        <v>130</v>
      </c>
    </row>
    <row r="40" spans="1:16">
      <c r="M40" s="8"/>
      <c r="O40" s="3">
        <v>126570</v>
      </c>
      <c r="P40" s="3">
        <v>276948</v>
      </c>
    </row>
    <row r="41" spans="1:16">
      <c r="O41" s="3">
        <f>O40*G39</f>
        <v>70.80490340999998</v>
      </c>
      <c r="P41" s="3">
        <f>P40*H39</f>
        <v>131.70982204799998</v>
      </c>
    </row>
    <row r="42" spans="1:16">
      <c r="F42" s="3">
        <v>4.9540000000000001E-4</v>
      </c>
      <c r="G42" s="3">
        <v>2.7086500000000002E-4</v>
      </c>
      <c r="H42" s="3">
        <v>8.3105699999999995E-4</v>
      </c>
      <c r="J42" s="3">
        <f>F42*F42*100000</f>
        <v>2.4542115999999999E-2</v>
      </c>
      <c r="K42" s="3">
        <f t="shared" ref="K42:L42" si="2">G42*G42*100000</f>
        <v>7.3367848225000011E-3</v>
      </c>
      <c r="L42" s="3">
        <f t="shared" si="2"/>
        <v>6.9065573724899992E-2</v>
      </c>
      <c r="O42" s="6" t="s">
        <v>131</v>
      </c>
    </row>
    <row r="43" spans="1:16">
      <c r="O43" s="3" t="s">
        <v>132</v>
      </c>
    </row>
    <row r="44" spans="1:16">
      <c r="F44" s="3">
        <v>5.6095400000000001E-4</v>
      </c>
      <c r="G44" s="3">
        <v>4.3813499999999998E-4</v>
      </c>
      <c r="H44" s="3">
        <v>7.0751600000000005E-4</v>
      </c>
      <c r="J44" s="3">
        <f>F44*F44*100000</f>
        <v>3.1466939011599998E-2</v>
      </c>
      <c r="K44" s="3">
        <f t="shared" ref="K44:L44" si="3">G44*G44*100000</f>
        <v>1.9196227822499998E-2</v>
      </c>
      <c r="L44" s="3">
        <f t="shared" si="3"/>
        <v>5.0057889025600003E-2</v>
      </c>
      <c r="O44" s="3">
        <v>28260</v>
      </c>
    </row>
    <row r="45" spans="1:16">
      <c r="O45" s="3">
        <v>14</v>
      </c>
    </row>
    <row r="46" spans="1:16">
      <c r="F46" s="3">
        <v>4.7662399999999998E-4</v>
      </c>
      <c r="G46" s="3">
        <v>3.9880200000000002E-4</v>
      </c>
      <c r="H46" s="3">
        <v>5.6519000000000003E-4</v>
      </c>
      <c r="J46" s="3">
        <f>F46*F46*100000</f>
        <v>2.2717043737599998E-2</v>
      </c>
      <c r="K46" s="3">
        <f t="shared" ref="K46:L46" si="4">G46*G46*100000</f>
        <v>1.5904303520400002E-2</v>
      </c>
      <c r="L46" s="3">
        <f t="shared" si="4"/>
        <v>3.1943973610000002E-2</v>
      </c>
    </row>
    <row r="100" spans="6:8">
      <c r="F100" s="4">
        <f>SUM(F1:F99)</f>
        <v>2.5237777169143669E-3</v>
      </c>
      <c r="G100" s="4">
        <f t="shared" ref="G100:H100" si="5">SUM(G1:G99)</f>
        <v>2.226628E-3</v>
      </c>
      <c r="H100" s="4">
        <f t="shared" si="5"/>
        <v>3.0549150000000001E-3</v>
      </c>
    </row>
    <row r="101" spans="6:8">
      <c r="F101" s="3">
        <f>F100*F100</f>
        <v>6.3694539643934943E-6</v>
      </c>
      <c r="G101" s="3">
        <f t="shared" ref="G101:H101" si="6">G100*G100</f>
        <v>4.9578722503840002E-6</v>
      </c>
      <c r="H101" s="3">
        <f t="shared" si="6"/>
        <v>9.3325056572249996E-6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F0F99-3171-5349-B523-1E3D3BF19BB3}">
  <dimension ref="A1:L81"/>
  <sheetViews>
    <sheetView zoomScaleNormal="100" zoomScalePageLayoutView="102" workbookViewId="0">
      <selection activeCell="A2" sqref="A2"/>
    </sheetView>
  </sheetViews>
  <sheetFormatPr baseColWidth="10" defaultColWidth="10.83203125" defaultRowHeight="15"/>
  <cols>
    <col min="1" max="1" width="19.83203125" style="3" customWidth="1"/>
    <col min="2" max="2" width="18.5" style="3" customWidth="1"/>
    <col min="3" max="3" width="15.6640625" style="3" customWidth="1"/>
    <col min="4" max="4" width="12.33203125" style="4" customWidth="1"/>
    <col min="5" max="5" width="13.6640625" style="3" customWidth="1"/>
    <col min="6" max="6" width="13.5" style="3" customWidth="1"/>
    <col min="7" max="10" width="10.83203125" style="3"/>
    <col min="11" max="11" width="11.83203125" style="3" bestFit="1" customWidth="1"/>
    <col min="12" max="12" width="12.1640625" style="3" bestFit="1" customWidth="1"/>
    <col min="13" max="16384" width="10.83203125" style="3"/>
  </cols>
  <sheetData>
    <row r="1" spans="1:12" s="19" customFormat="1" ht="16">
      <c r="A1" s="15" t="s">
        <v>0</v>
      </c>
      <c r="B1" s="15" t="s">
        <v>648</v>
      </c>
      <c r="C1" s="15" t="s">
        <v>649</v>
      </c>
      <c r="D1" s="16" t="s">
        <v>650</v>
      </c>
      <c r="E1" s="15" t="s">
        <v>651</v>
      </c>
      <c r="F1" s="15" t="s">
        <v>652</v>
      </c>
      <c r="G1" s="15" t="s">
        <v>8</v>
      </c>
      <c r="H1" s="15" t="s">
        <v>9</v>
      </c>
      <c r="I1" s="17" t="s">
        <v>653</v>
      </c>
      <c r="J1" s="15" t="s">
        <v>10</v>
      </c>
    </row>
    <row r="2" spans="1:12">
      <c r="A2" s="20" t="s">
        <v>3836</v>
      </c>
      <c r="B2" s="20" t="s">
        <v>2899</v>
      </c>
      <c r="C2" s="20" t="s">
        <v>2900</v>
      </c>
      <c r="D2" s="33">
        <v>2.1231422505307854E-4</v>
      </c>
      <c r="E2" s="20">
        <v>9.4950000000000004E-5</v>
      </c>
      <c r="F2" s="20">
        <v>5.7800000000000002E-5</v>
      </c>
      <c r="G2" s="20" t="s">
        <v>20</v>
      </c>
      <c r="H2" s="20" t="s">
        <v>657</v>
      </c>
      <c r="I2" s="20" t="s">
        <v>657</v>
      </c>
      <c r="J2" s="20" t="s">
        <v>17</v>
      </c>
      <c r="K2" s="3">
        <v>5.9999999999999991</v>
      </c>
      <c r="L2" s="33">
        <f>K2/28260</f>
        <v>2.1231422505307854E-4</v>
      </c>
    </row>
    <row r="3" spans="1:12">
      <c r="A3" s="20" t="s">
        <v>3836</v>
      </c>
      <c r="B3" s="20" t="s">
        <v>3837</v>
      </c>
      <c r="C3" s="20" t="s">
        <v>3838</v>
      </c>
      <c r="D3" s="20">
        <v>2.1231422505307854E-4</v>
      </c>
      <c r="E3" s="20">
        <v>1.585E-4</v>
      </c>
      <c r="F3" s="20">
        <v>1.2290000000000001E-4</v>
      </c>
      <c r="G3" s="20" t="s">
        <v>16</v>
      </c>
      <c r="H3" s="20" t="s">
        <v>657</v>
      </c>
      <c r="I3" s="20" t="s">
        <v>657</v>
      </c>
      <c r="J3" s="20" t="s">
        <v>17</v>
      </c>
      <c r="K3" s="3">
        <v>5.9999999999999991</v>
      </c>
      <c r="L3" s="33">
        <f t="shared" ref="L3:L11" si="0">K3/28260</f>
        <v>2.1231422505307854E-4</v>
      </c>
    </row>
    <row r="4" spans="1:12">
      <c r="A4" s="20" t="s">
        <v>3836</v>
      </c>
      <c r="B4" s="20" t="s">
        <v>3839</v>
      </c>
      <c r="C4" s="20" t="s">
        <v>3840</v>
      </c>
      <c r="D4" s="33">
        <v>1.0615711252653927E-4</v>
      </c>
      <c r="E4" s="20">
        <v>8.1869999999999997E-6</v>
      </c>
      <c r="F4" s="20">
        <v>1.155E-5</v>
      </c>
      <c r="G4" s="20" t="s">
        <v>20</v>
      </c>
      <c r="H4" s="20" t="s">
        <v>20</v>
      </c>
      <c r="I4" s="20" t="s">
        <v>657</v>
      </c>
      <c r="J4" s="20" t="s">
        <v>17</v>
      </c>
      <c r="K4" s="3">
        <v>2.9999999999999996</v>
      </c>
      <c r="L4" s="33">
        <f t="shared" si="0"/>
        <v>1.0615711252653927E-4</v>
      </c>
    </row>
    <row r="5" spans="1:12">
      <c r="A5" s="20" t="s">
        <v>3836</v>
      </c>
      <c r="B5" s="20" t="s">
        <v>3841</v>
      </c>
      <c r="C5" s="20" t="s">
        <v>3842</v>
      </c>
      <c r="D5" s="33">
        <v>7.0771408351026188E-5</v>
      </c>
      <c r="E5" s="20" t="s">
        <v>3843</v>
      </c>
      <c r="F5" s="20" t="s">
        <v>3844</v>
      </c>
      <c r="G5" s="20" t="s">
        <v>20</v>
      </c>
      <c r="H5" s="20" t="s">
        <v>16</v>
      </c>
      <c r="I5" s="20" t="s">
        <v>16</v>
      </c>
      <c r="J5" s="20" t="s">
        <v>144</v>
      </c>
      <c r="K5" s="3">
        <v>2</v>
      </c>
      <c r="L5" s="33">
        <f t="shared" si="0"/>
        <v>7.0771408351026188E-5</v>
      </c>
    </row>
    <row r="6" spans="1:12">
      <c r="A6" s="20" t="s">
        <v>3836</v>
      </c>
      <c r="B6" s="20" t="s">
        <v>3845</v>
      </c>
      <c r="C6" s="20" t="s">
        <v>3846</v>
      </c>
      <c r="D6" s="33">
        <v>3.5385704175513094E-5</v>
      </c>
      <c r="E6" s="20" t="s">
        <v>672</v>
      </c>
      <c r="F6" s="20" t="s">
        <v>672</v>
      </c>
      <c r="G6" s="20" t="s">
        <v>16</v>
      </c>
      <c r="H6" s="20" t="s">
        <v>16</v>
      </c>
      <c r="I6" s="20" t="s">
        <v>20</v>
      </c>
      <c r="J6" s="20" t="s">
        <v>144</v>
      </c>
      <c r="K6" s="3">
        <v>1</v>
      </c>
      <c r="L6" s="33">
        <f t="shared" si="0"/>
        <v>3.5385704175513094E-5</v>
      </c>
    </row>
    <row r="7" spans="1:12">
      <c r="A7" s="20" t="s">
        <v>3836</v>
      </c>
      <c r="B7" s="20" t="s">
        <v>3847</v>
      </c>
      <c r="C7" s="20" t="s">
        <v>3848</v>
      </c>
      <c r="D7" s="33">
        <v>3.5385704175513094E-5</v>
      </c>
      <c r="E7" s="20" t="s">
        <v>672</v>
      </c>
      <c r="F7" s="20" t="s">
        <v>672</v>
      </c>
      <c r="G7" s="20" t="s">
        <v>16</v>
      </c>
      <c r="H7" s="20" t="s">
        <v>657</v>
      </c>
      <c r="I7" s="20" t="s">
        <v>673</v>
      </c>
      <c r="J7" s="20" t="s">
        <v>17</v>
      </c>
      <c r="K7" s="3">
        <v>1</v>
      </c>
      <c r="L7" s="33">
        <f t="shared" si="0"/>
        <v>3.5385704175513094E-5</v>
      </c>
    </row>
    <row r="8" spans="1:12">
      <c r="A8" s="20" t="s">
        <v>3836</v>
      </c>
      <c r="B8" s="20" t="s">
        <v>3849</v>
      </c>
      <c r="C8" s="20" t="s">
        <v>3850</v>
      </c>
      <c r="D8" s="33">
        <v>3.5385704175513094E-5</v>
      </c>
      <c r="E8" s="20">
        <v>0</v>
      </c>
      <c r="F8" s="20">
        <v>8.1249999999999993E-6</v>
      </c>
      <c r="G8" s="20" t="s">
        <v>16</v>
      </c>
      <c r="H8" s="20" t="s">
        <v>20</v>
      </c>
      <c r="I8" s="20" t="s">
        <v>657</v>
      </c>
      <c r="J8" s="20" t="s">
        <v>17</v>
      </c>
      <c r="K8" s="3">
        <v>1</v>
      </c>
      <c r="L8" s="33">
        <f t="shared" si="0"/>
        <v>3.5385704175513094E-5</v>
      </c>
    </row>
    <row r="9" spans="1:12">
      <c r="A9" s="20" t="s">
        <v>3836</v>
      </c>
      <c r="B9" s="20" t="s">
        <v>3851</v>
      </c>
      <c r="C9" s="20" t="s">
        <v>3852</v>
      </c>
      <c r="D9" s="33">
        <v>3.5385704175513094E-5</v>
      </c>
      <c r="E9" s="20" t="s">
        <v>672</v>
      </c>
      <c r="F9" s="20" t="s">
        <v>672</v>
      </c>
      <c r="G9" s="20" t="s">
        <v>16</v>
      </c>
      <c r="H9" s="20" t="s">
        <v>20</v>
      </c>
      <c r="I9" s="20" t="s">
        <v>673</v>
      </c>
      <c r="J9" s="20" t="s">
        <v>17</v>
      </c>
      <c r="K9" s="3">
        <v>1</v>
      </c>
      <c r="L9" s="33">
        <f t="shared" si="0"/>
        <v>3.5385704175513094E-5</v>
      </c>
    </row>
    <row r="10" spans="1:12">
      <c r="A10" s="20" t="s">
        <v>3836</v>
      </c>
      <c r="B10" s="20" t="s">
        <v>39</v>
      </c>
      <c r="C10" s="20" t="s">
        <v>3853</v>
      </c>
      <c r="D10" s="33">
        <v>3.5385704175513094E-5</v>
      </c>
      <c r="E10" s="20" t="s">
        <v>672</v>
      </c>
      <c r="F10" s="20" t="s">
        <v>672</v>
      </c>
      <c r="G10" s="20" t="s">
        <v>16</v>
      </c>
      <c r="H10" s="20" t="s">
        <v>20</v>
      </c>
      <c r="I10" s="20" t="s">
        <v>673</v>
      </c>
      <c r="J10" s="20" t="s">
        <v>17</v>
      </c>
      <c r="K10" s="3">
        <v>1</v>
      </c>
      <c r="L10" s="33">
        <f t="shared" si="0"/>
        <v>3.5385704175513094E-5</v>
      </c>
    </row>
    <row r="11" spans="1:12">
      <c r="A11" s="20" t="s">
        <v>3836</v>
      </c>
      <c r="B11" s="20" t="s">
        <v>3854</v>
      </c>
      <c r="C11" s="20" t="s">
        <v>3855</v>
      </c>
      <c r="D11" s="33">
        <v>3.5385704175513094E-5</v>
      </c>
      <c r="E11" s="20">
        <v>0</v>
      </c>
      <c r="F11" s="20">
        <v>6.4599999999999998E-5</v>
      </c>
      <c r="G11" s="20" t="s">
        <v>20</v>
      </c>
      <c r="H11" s="20" t="s">
        <v>20</v>
      </c>
      <c r="I11" s="20" t="s">
        <v>657</v>
      </c>
      <c r="J11" s="20" t="s">
        <v>17</v>
      </c>
      <c r="K11" s="3">
        <v>1</v>
      </c>
      <c r="L11" s="33">
        <f t="shared" si="0"/>
        <v>3.5385704175513094E-5</v>
      </c>
    </row>
    <row r="12" spans="1:12">
      <c r="A12" s="20" t="s">
        <v>3836</v>
      </c>
      <c r="B12" s="20" t="s">
        <v>3856</v>
      </c>
      <c r="C12" s="20" t="s">
        <v>3857</v>
      </c>
      <c r="D12" s="24">
        <v>0</v>
      </c>
      <c r="E12" s="20" t="s">
        <v>672</v>
      </c>
      <c r="F12" s="20" t="s">
        <v>672</v>
      </c>
      <c r="G12" s="20" t="s">
        <v>16</v>
      </c>
      <c r="H12" s="20" t="s">
        <v>657</v>
      </c>
      <c r="I12" s="20" t="s">
        <v>673</v>
      </c>
      <c r="J12" s="20" t="s">
        <v>17</v>
      </c>
      <c r="K12" s="3">
        <v>0</v>
      </c>
      <c r="L12" s="33"/>
    </row>
    <row r="13" spans="1:12">
      <c r="A13" s="20" t="s">
        <v>3836</v>
      </c>
      <c r="B13" s="20" t="s">
        <v>3858</v>
      </c>
      <c r="C13" s="20" t="s">
        <v>3859</v>
      </c>
      <c r="D13" s="24">
        <v>0</v>
      </c>
      <c r="E13" s="20">
        <v>7.9030000000000004E-6</v>
      </c>
      <c r="F13" s="20">
        <v>7.221E-6</v>
      </c>
      <c r="G13" s="20" t="s">
        <v>16</v>
      </c>
      <c r="H13" s="20" t="s">
        <v>20</v>
      </c>
      <c r="I13" s="20" t="s">
        <v>657</v>
      </c>
      <c r="J13" s="20" t="s">
        <v>17</v>
      </c>
      <c r="K13" s="3">
        <v>0</v>
      </c>
    </row>
    <row r="14" spans="1:12">
      <c r="A14" s="20" t="s">
        <v>3836</v>
      </c>
      <c r="B14" s="20" t="s">
        <v>3860</v>
      </c>
      <c r="C14" s="20" t="s">
        <v>3861</v>
      </c>
      <c r="D14" s="24">
        <v>0</v>
      </c>
      <c r="E14" s="20" t="s">
        <v>672</v>
      </c>
      <c r="F14" s="20" t="s">
        <v>672</v>
      </c>
      <c r="G14" s="20" t="s">
        <v>16</v>
      </c>
      <c r="H14" s="20" t="s">
        <v>20</v>
      </c>
      <c r="I14" s="20" t="s">
        <v>673</v>
      </c>
      <c r="J14" s="20" t="s">
        <v>17</v>
      </c>
      <c r="K14" s="3">
        <v>0</v>
      </c>
    </row>
    <row r="15" spans="1:12">
      <c r="A15" s="20" t="s">
        <v>3836</v>
      </c>
      <c r="B15" s="20" t="s">
        <v>3862</v>
      </c>
      <c r="C15" s="20" t="s">
        <v>3863</v>
      </c>
      <c r="D15" s="24">
        <v>0</v>
      </c>
      <c r="E15" s="20" t="s">
        <v>672</v>
      </c>
      <c r="F15" s="20" t="s">
        <v>672</v>
      </c>
      <c r="G15" s="20" t="s">
        <v>16</v>
      </c>
      <c r="H15" s="20" t="s">
        <v>20</v>
      </c>
      <c r="I15" s="20" t="s">
        <v>673</v>
      </c>
      <c r="J15" s="20" t="s">
        <v>17</v>
      </c>
      <c r="K15" s="3">
        <v>0</v>
      </c>
    </row>
    <row r="16" spans="1:12">
      <c r="A16" s="20" t="s">
        <v>3836</v>
      </c>
      <c r="B16" s="20" t="s">
        <v>3864</v>
      </c>
      <c r="C16" s="20" t="s">
        <v>3865</v>
      </c>
      <c r="D16" s="24">
        <v>0</v>
      </c>
      <c r="E16" s="20" t="s">
        <v>672</v>
      </c>
      <c r="F16" s="20" t="s">
        <v>672</v>
      </c>
      <c r="G16" s="20" t="s">
        <v>20</v>
      </c>
      <c r="H16" s="20" t="s">
        <v>20</v>
      </c>
      <c r="I16" s="20" t="s">
        <v>657</v>
      </c>
      <c r="J16" s="20" t="s">
        <v>17</v>
      </c>
      <c r="K16" s="3">
        <v>0</v>
      </c>
    </row>
    <row r="17" spans="1:10">
      <c r="A17" s="20" t="s">
        <v>3836</v>
      </c>
      <c r="B17" s="20" t="s">
        <v>3866</v>
      </c>
      <c r="C17" s="20" t="s">
        <v>3867</v>
      </c>
      <c r="D17" s="20" t="s">
        <v>672</v>
      </c>
      <c r="E17" s="20" t="s">
        <v>672</v>
      </c>
      <c r="F17" s="20" t="s">
        <v>672</v>
      </c>
      <c r="G17" s="20" t="s">
        <v>16</v>
      </c>
      <c r="H17" s="20" t="s">
        <v>657</v>
      </c>
      <c r="I17" s="20" t="s">
        <v>673</v>
      </c>
      <c r="J17" s="20" t="s">
        <v>144</v>
      </c>
    </row>
    <row r="18" spans="1:10">
      <c r="A18" s="20" t="s">
        <v>3836</v>
      </c>
      <c r="B18" s="20" t="s">
        <v>3868</v>
      </c>
      <c r="C18" s="20" t="s">
        <v>3869</v>
      </c>
      <c r="D18" s="20" t="s">
        <v>672</v>
      </c>
      <c r="E18" s="20" t="s">
        <v>672</v>
      </c>
      <c r="F18" s="20" t="s">
        <v>672</v>
      </c>
      <c r="G18" s="20" t="s">
        <v>16</v>
      </c>
      <c r="H18" s="20" t="s">
        <v>657</v>
      </c>
      <c r="I18" s="20" t="s">
        <v>673</v>
      </c>
      <c r="J18" s="20" t="s">
        <v>17</v>
      </c>
    </row>
    <row r="19" spans="1:10">
      <c r="A19" s="20" t="s">
        <v>3836</v>
      </c>
      <c r="B19" s="20" t="s">
        <v>3870</v>
      </c>
      <c r="C19" s="20" t="s">
        <v>3871</v>
      </c>
      <c r="D19" s="20" t="s">
        <v>672</v>
      </c>
      <c r="E19" s="20">
        <v>3.1900000000000003E-5</v>
      </c>
      <c r="F19" s="20">
        <v>2.5420000000000001E-5</v>
      </c>
      <c r="G19" s="20" t="s">
        <v>16</v>
      </c>
      <c r="H19" s="20" t="s">
        <v>657</v>
      </c>
      <c r="I19" s="20" t="s">
        <v>657</v>
      </c>
      <c r="J19" s="20" t="s">
        <v>17</v>
      </c>
    </row>
    <row r="20" spans="1:10">
      <c r="A20" s="20" t="s">
        <v>3836</v>
      </c>
      <c r="B20" s="20" t="s">
        <v>3872</v>
      </c>
      <c r="C20" s="20" t="s">
        <v>3873</v>
      </c>
      <c r="D20" s="20" t="s">
        <v>672</v>
      </c>
      <c r="E20" s="20">
        <v>3.1900000000000003E-5</v>
      </c>
      <c r="F20" s="20">
        <v>1.452E-5</v>
      </c>
      <c r="G20" s="20" t="s">
        <v>20</v>
      </c>
      <c r="H20" s="20" t="s">
        <v>657</v>
      </c>
      <c r="I20" s="20" t="s">
        <v>657</v>
      </c>
      <c r="J20" s="20" t="s">
        <v>144</v>
      </c>
    </row>
    <row r="21" spans="1:10">
      <c r="A21" s="20" t="s">
        <v>3836</v>
      </c>
      <c r="B21" s="20" t="s">
        <v>3874</v>
      </c>
      <c r="C21" s="20" t="s">
        <v>3875</v>
      </c>
      <c r="D21" s="20" t="s">
        <v>672</v>
      </c>
      <c r="E21" s="20" t="s">
        <v>672</v>
      </c>
      <c r="F21" s="20" t="s">
        <v>672</v>
      </c>
      <c r="G21" s="20" t="s">
        <v>20</v>
      </c>
      <c r="H21" s="20" t="s">
        <v>657</v>
      </c>
      <c r="I21" s="20" t="s">
        <v>673</v>
      </c>
      <c r="J21" s="20" t="s">
        <v>144</v>
      </c>
    </row>
    <row r="22" spans="1:10">
      <c r="A22" s="20" t="s">
        <v>3836</v>
      </c>
      <c r="B22" s="20" t="s">
        <v>3876</v>
      </c>
      <c r="C22" s="20" t="s">
        <v>3877</v>
      </c>
      <c r="D22" s="20" t="s">
        <v>672</v>
      </c>
      <c r="E22" s="20">
        <v>1.7969999999999999E-5</v>
      </c>
      <c r="F22" s="20">
        <v>1.628E-5</v>
      </c>
      <c r="G22" s="20" t="s">
        <v>16</v>
      </c>
      <c r="H22" s="20" t="s">
        <v>657</v>
      </c>
      <c r="I22" s="20" t="s">
        <v>657</v>
      </c>
      <c r="J22" s="20" t="s">
        <v>144</v>
      </c>
    </row>
    <row r="23" spans="1:10">
      <c r="A23" s="20" t="s">
        <v>3836</v>
      </c>
      <c r="B23" s="20" t="s">
        <v>3878</v>
      </c>
      <c r="C23" s="20" t="s">
        <v>3879</v>
      </c>
      <c r="D23" s="20" t="s">
        <v>672</v>
      </c>
      <c r="E23" s="20">
        <v>3.5930000000000003E-5</v>
      </c>
      <c r="F23" s="20">
        <v>3.2549999999999998E-5</v>
      </c>
      <c r="G23" s="20" t="s">
        <v>16</v>
      </c>
      <c r="H23" s="20" t="s">
        <v>657</v>
      </c>
      <c r="I23" s="20" t="s">
        <v>657</v>
      </c>
      <c r="J23" s="20" t="s">
        <v>17</v>
      </c>
    </row>
    <row r="24" spans="1:10">
      <c r="A24" s="20" t="s">
        <v>3836</v>
      </c>
      <c r="B24" s="20" t="s">
        <v>3880</v>
      </c>
      <c r="C24" s="20" t="s">
        <v>3881</v>
      </c>
      <c r="D24" s="20" t="s">
        <v>672</v>
      </c>
      <c r="E24" s="20" t="s">
        <v>672</v>
      </c>
      <c r="F24" s="20" t="s">
        <v>672</v>
      </c>
      <c r="G24" s="20" t="s">
        <v>20</v>
      </c>
      <c r="H24" s="20" t="s">
        <v>657</v>
      </c>
      <c r="I24" s="20" t="s">
        <v>673</v>
      </c>
      <c r="J24" s="20" t="s">
        <v>17</v>
      </c>
    </row>
    <row r="25" spans="1:10">
      <c r="A25" s="20" t="s">
        <v>3836</v>
      </c>
      <c r="B25" s="20" t="s">
        <v>3882</v>
      </c>
      <c r="C25" s="20" t="s">
        <v>3883</v>
      </c>
      <c r="D25" s="20" t="s">
        <v>672</v>
      </c>
      <c r="E25" s="20">
        <v>0</v>
      </c>
      <c r="F25" s="20">
        <v>1.219E-5</v>
      </c>
      <c r="G25" s="20" t="s">
        <v>20</v>
      </c>
      <c r="H25" s="20" t="s">
        <v>657</v>
      </c>
      <c r="I25" s="20" t="s">
        <v>657</v>
      </c>
      <c r="J25" s="20" t="s">
        <v>17</v>
      </c>
    </row>
    <row r="26" spans="1:10">
      <c r="A26" s="20" t="s">
        <v>3836</v>
      </c>
      <c r="B26" s="20" t="s">
        <v>3884</v>
      </c>
      <c r="C26" s="20" t="s">
        <v>3885</v>
      </c>
      <c r="D26" s="20" t="s">
        <v>672</v>
      </c>
      <c r="E26" s="20" t="s">
        <v>672</v>
      </c>
      <c r="F26" s="20" t="s">
        <v>672</v>
      </c>
      <c r="G26" s="20" t="s">
        <v>16</v>
      </c>
      <c r="H26" s="20" t="s">
        <v>20</v>
      </c>
      <c r="I26" s="20" t="s">
        <v>673</v>
      </c>
      <c r="J26" s="20" t="s">
        <v>17</v>
      </c>
    </row>
    <row r="27" spans="1:10">
      <c r="A27" s="20" t="s">
        <v>3836</v>
      </c>
      <c r="B27" s="20" t="s">
        <v>3886</v>
      </c>
      <c r="C27" s="20" t="s">
        <v>3887</v>
      </c>
      <c r="D27" s="20" t="s">
        <v>672</v>
      </c>
      <c r="E27" s="20" t="s">
        <v>672</v>
      </c>
      <c r="F27" s="20" t="s">
        <v>672</v>
      </c>
      <c r="G27" s="20" t="s">
        <v>16</v>
      </c>
      <c r="H27" s="20" t="s">
        <v>20</v>
      </c>
      <c r="I27" s="20" t="s">
        <v>673</v>
      </c>
      <c r="J27" s="20" t="s">
        <v>17</v>
      </c>
    </row>
    <row r="28" spans="1:10">
      <c r="A28" s="20" t="s">
        <v>3836</v>
      </c>
      <c r="B28" s="20" t="s">
        <v>3888</v>
      </c>
      <c r="C28" s="20" t="s">
        <v>3889</v>
      </c>
      <c r="D28" s="20" t="s">
        <v>672</v>
      </c>
      <c r="E28" s="20" t="s">
        <v>672</v>
      </c>
      <c r="F28" s="20" t="s">
        <v>672</v>
      </c>
      <c r="G28" s="20" t="s">
        <v>16</v>
      </c>
      <c r="H28" s="20" t="s">
        <v>20</v>
      </c>
      <c r="I28" s="20" t="s">
        <v>673</v>
      </c>
      <c r="J28" s="20" t="s">
        <v>17</v>
      </c>
    </row>
    <row r="29" spans="1:10">
      <c r="A29" s="20" t="s">
        <v>3836</v>
      </c>
      <c r="B29" s="20" t="s">
        <v>3890</v>
      </c>
      <c r="C29" s="20" t="s">
        <v>3891</v>
      </c>
      <c r="D29" s="20" t="s">
        <v>672</v>
      </c>
      <c r="E29" s="20">
        <v>0</v>
      </c>
      <c r="F29" s="20">
        <v>1.084E-5</v>
      </c>
      <c r="G29" s="20" t="s">
        <v>16</v>
      </c>
      <c r="H29" s="20" t="s">
        <v>20</v>
      </c>
      <c r="I29" s="20" t="s">
        <v>657</v>
      </c>
      <c r="J29" s="20" t="s">
        <v>17</v>
      </c>
    </row>
    <row r="30" spans="1:10">
      <c r="A30" s="20" t="s">
        <v>3836</v>
      </c>
      <c r="B30" s="20" t="s">
        <v>3892</v>
      </c>
      <c r="C30" s="20" t="s">
        <v>3893</v>
      </c>
      <c r="D30" s="20" t="s">
        <v>672</v>
      </c>
      <c r="E30" s="20" t="s">
        <v>672</v>
      </c>
      <c r="F30" s="20" t="s">
        <v>672</v>
      </c>
      <c r="G30" s="20" t="s">
        <v>16</v>
      </c>
      <c r="H30" s="20" t="s">
        <v>20</v>
      </c>
      <c r="I30" s="20" t="s">
        <v>673</v>
      </c>
      <c r="J30" s="20" t="s">
        <v>17</v>
      </c>
    </row>
    <row r="31" spans="1:10">
      <c r="A31" s="20" t="s">
        <v>3836</v>
      </c>
      <c r="B31" s="20" t="s">
        <v>3894</v>
      </c>
      <c r="C31" s="20" t="s">
        <v>3895</v>
      </c>
      <c r="D31" s="20" t="s">
        <v>672</v>
      </c>
      <c r="E31" s="20">
        <v>8.9770000000000006E-6</v>
      </c>
      <c r="F31" s="20">
        <v>4.0679999999999998E-6</v>
      </c>
      <c r="G31" s="20" t="s">
        <v>16</v>
      </c>
      <c r="H31" s="20" t="s">
        <v>20</v>
      </c>
      <c r="I31" s="20" t="s">
        <v>657</v>
      </c>
      <c r="J31" s="20" t="s">
        <v>17</v>
      </c>
    </row>
    <row r="32" spans="1:10">
      <c r="A32" s="20" t="s">
        <v>3836</v>
      </c>
      <c r="B32" s="20" t="s">
        <v>3896</v>
      </c>
      <c r="C32" s="20" t="s">
        <v>3897</v>
      </c>
      <c r="D32" s="20" t="s">
        <v>672</v>
      </c>
      <c r="E32" s="20">
        <v>0</v>
      </c>
      <c r="F32" s="20">
        <v>4.0790000000000002E-6</v>
      </c>
      <c r="G32" s="20" t="s">
        <v>16</v>
      </c>
      <c r="H32" s="20" t="s">
        <v>20</v>
      </c>
      <c r="I32" s="20" t="s">
        <v>657</v>
      </c>
      <c r="J32" s="20" t="s">
        <v>17</v>
      </c>
    </row>
    <row r="33" spans="1:10">
      <c r="A33" s="20" t="s">
        <v>3836</v>
      </c>
      <c r="B33" s="20" t="s">
        <v>3898</v>
      </c>
      <c r="C33" s="20" t="s">
        <v>3899</v>
      </c>
      <c r="D33" s="20" t="s">
        <v>672</v>
      </c>
      <c r="E33" s="20">
        <v>4.5040000000000002E-5</v>
      </c>
      <c r="F33" s="20">
        <v>2.039E-5</v>
      </c>
      <c r="G33" s="20" t="s">
        <v>16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3836</v>
      </c>
      <c r="B34" s="20" t="s">
        <v>3900</v>
      </c>
      <c r="C34" s="20" t="s">
        <v>3901</v>
      </c>
      <c r="D34" s="20" t="s">
        <v>672</v>
      </c>
      <c r="E34" s="20" t="s">
        <v>672</v>
      </c>
      <c r="F34" s="20" t="s">
        <v>672</v>
      </c>
      <c r="G34" s="20" t="s">
        <v>16</v>
      </c>
      <c r="H34" s="20" t="s">
        <v>20</v>
      </c>
      <c r="I34" s="20" t="s">
        <v>673</v>
      </c>
      <c r="J34" s="20" t="s">
        <v>17</v>
      </c>
    </row>
    <row r="35" spans="1:10">
      <c r="A35" s="20" t="s">
        <v>3836</v>
      </c>
      <c r="B35" s="20" t="s">
        <v>3902</v>
      </c>
      <c r="C35" s="20" t="s">
        <v>3903</v>
      </c>
      <c r="D35" s="20" t="s">
        <v>672</v>
      </c>
      <c r="E35" s="20">
        <v>8.9579999999999996E-6</v>
      </c>
      <c r="F35" s="20">
        <v>4.0629999999999999E-6</v>
      </c>
      <c r="G35" s="20" t="s">
        <v>20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3836</v>
      </c>
      <c r="B36" s="20" t="s">
        <v>3904</v>
      </c>
      <c r="C36" s="20" t="s">
        <v>3905</v>
      </c>
      <c r="D36" s="20" t="s">
        <v>672</v>
      </c>
      <c r="E36" s="20">
        <v>0</v>
      </c>
      <c r="F36" s="20">
        <v>8.1240000000000005E-6</v>
      </c>
      <c r="G36" s="20" t="s">
        <v>20</v>
      </c>
      <c r="H36" s="20" t="s">
        <v>20</v>
      </c>
      <c r="I36" s="20" t="s">
        <v>657</v>
      </c>
      <c r="J36" s="20" t="s">
        <v>17</v>
      </c>
    </row>
    <row r="37" spans="1:10">
      <c r="A37" s="20" t="s">
        <v>3836</v>
      </c>
      <c r="B37" s="20" t="s">
        <v>3906</v>
      </c>
      <c r="C37" s="20" t="s">
        <v>3907</v>
      </c>
      <c r="D37" s="20" t="s">
        <v>672</v>
      </c>
      <c r="E37" s="20">
        <v>8.9849999999999995E-6</v>
      </c>
      <c r="F37" s="20">
        <v>4.0690000000000003E-6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3836</v>
      </c>
      <c r="B38" s="20" t="s">
        <v>3908</v>
      </c>
      <c r="C38" s="20" t="s">
        <v>3909</v>
      </c>
      <c r="D38" s="20" t="s">
        <v>672</v>
      </c>
      <c r="E38" s="20">
        <v>0</v>
      </c>
      <c r="F38" s="20">
        <v>8.1470000000000001E-6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3836</v>
      </c>
      <c r="B39" s="20" t="s">
        <v>3910</v>
      </c>
      <c r="C39" s="20" t="s">
        <v>3911</v>
      </c>
      <c r="D39" s="20" t="s">
        <v>672</v>
      </c>
      <c r="E39" s="20">
        <v>0</v>
      </c>
      <c r="F39" s="20">
        <v>4.1030000000000004E-6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3836</v>
      </c>
      <c r="B40" s="20" t="s">
        <v>3912</v>
      </c>
      <c r="C40" s="20" t="s">
        <v>3913</v>
      </c>
      <c r="D40" s="20" t="s">
        <v>672</v>
      </c>
      <c r="E40" s="20">
        <v>8.9849999999999995E-6</v>
      </c>
      <c r="F40" s="20">
        <v>4.0690000000000003E-6</v>
      </c>
      <c r="G40" s="20" t="s">
        <v>20</v>
      </c>
      <c r="H40" s="20" t="s">
        <v>20</v>
      </c>
      <c r="I40" s="20" t="s">
        <v>657</v>
      </c>
      <c r="J40" s="20" t="s">
        <v>17</v>
      </c>
    </row>
    <row r="41" spans="1:10">
      <c r="A41" s="20" t="s">
        <v>3836</v>
      </c>
      <c r="B41" s="20" t="s">
        <v>3914</v>
      </c>
      <c r="C41" s="20" t="s">
        <v>3915</v>
      </c>
      <c r="D41" s="20" t="s">
        <v>672</v>
      </c>
      <c r="E41" s="20">
        <v>0</v>
      </c>
      <c r="F41" s="20">
        <v>3.2280000000000003E-5</v>
      </c>
      <c r="G41" s="20" t="s">
        <v>20</v>
      </c>
      <c r="H41" s="20" t="s">
        <v>20</v>
      </c>
      <c r="I41" s="20" t="s">
        <v>657</v>
      </c>
      <c r="J41" s="20" t="s">
        <v>17</v>
      </c>
    </row>
    <row r="42" spans="1:10">
      <c r="A42" s="20" t="s">
        <v>3836</v>
      </c>
      <c r="B42" s="20" t="s">
        <v>1085</v>
      </c>
      <c r="C42" s="20" t="s">
        <v>1086</v>
      </c>
      <c r="D42" s="20" t="s">
        <v>672</v>
      </c>
      <c r="E42" s="20">
        <v>8.9560000000000003E-6</v>
      </c>
      <c r="F42" s="20">
        <v>4.0620000000000002E-6</v>
      </c>
      <c r="G42" s="20" t="s">
        <v>20</v>
      </c>
      <c r="H42" s="20" t="s">
        <v>20</v>
      </c>
      <c r="I42" s="20" t="s">
        <v>657</v>
      </c>
      <c r="J42" s="20" t="s">
        <v>17</v>
      </c>
    </row>
    <row r="43" spans="1:10">
      <c r="A43" s="20" t="s">
        <v>3836</v>
      </c>
      <c r="B43" s="20" t="s">
        <v>3916</v>
      </c>
      <c r="C43" s="20" t="s">
        <v>3917</v>
      </c>
      <c r="D43" s="20" t="s">
        <v>672</v>
      </c>
      <c r="E43" s="20">
        <v>8.9539999999999993E-6</v>
      </c>
      <c r="F43" s="20">
        <v>4.0609999999999997E-6</v>
      </c>
      <c r="G43" s="20" t="s">
        <v>20</v>
      </c>
      <c r="H43" s="20" t="s">
        <v>20</v>
      </c>
      <c r="I43" s="20" t="s">
        <v>657</v>
      </c>
      <c r="J43" s="20" t="s">
        <v>17</v>
      </c>
    </row>
    <row r="44" spans="1:10">
      <c r="A44" s="20" t="s">
        <v>3836</v>
      </c>
      <c r="B44" s="20" t="s">
        <v>3918</v>
      </c>
      <c r="C44" s="20" t="s">
        <v>3919</v>
      </c>
      <c r="D44" s="20" t="s">
        <v>672</v>
      </c>
      <c r="E44" s="20">
        <v>9.1099999999999992E-6</v>
      </c>
      <c r="F44" s="20">
        <v>4.1019999999999999E-6</v>
      </c>
      <c r="G44" s="20" t="s">
        <v>20</v>
      </c>
      <c r="H44" s="20" t="s">
        <v>20</v>
      </c>
      <c r="I44" s="20" t="s">
        <v>657</v>
      </c>
      <c r="J44" s="20" t="s">
        <v>17</v>
      </c>
    </row>
    <row r="45" spans="1:10">
      <c r="A45" s="20" t="s">
        <v>3836</v>
      </c>
      <c r="B45" s="20" t="s">
        <v>3920</v>
      </c>
      <c r="C45" s="20" t="s">
        <v>3921</v>
      </c>
      <c r="D45" s="20" t="s">
        <v>672</v>
      </c>
      <c r="E45" s="20">
        <v>1.008E-5</v>
      </c>
      <c r="F45" s="20">
        <v>4.6650000000000002E-6</v>
      </c>
      <c r="G45" s="20" t="s">
        <v>20</v>
      </c>
      <c r="H45" s="20" t="s">
        <v>20</v>
      </c>
      <c r="I45" s="20" t="s">
        <v>657</v>
      </c>
      <c r="J45" s="20" t="s">
        <v>17</v>
      </c>
    </row>
    <row r="46" spans="1:10">
      <c r="A46" s="20" t="s">
        <v>3836</v>
      </c>
      <c r="B46" s="20" t="s">
        <v>3922</v>
      </c>
      <c r="C46" s="20" t="s">
        <v>3923</v>
      </c>
      <c r="D46" s="20" t="s">
        <v>672</v>
      </c>
      <c r="E46" s="20">
        <v>0</v>
      </c>
      <c r="F46" s="20">
        <v>4.0659999999999997E-6</v>
      </c>
      <c r="G46" s="20" t="s">
        <v>20</v>
      </c>
      <c r="H46" s="20" t="s">
        <v>20</v>
      </c>
      <c r="I46" s="20" t="s">
        <v>657</v>
      </c>
      <c r="J46" s="20" t="s">
        <v>17</v>
      </c>
    </row>
    <row r="47" spans="1:10">
      <c r="A47" s="20" t="s">
        <v>3836</v>
      </c>
      <c r="B47" s="20" t="s">
        <v>3924</v>
      </c>
      <c r="C47" s="20" t="s">
        <v>3925</v>
      </c>
      <c r="D47" s="20" t="s">
        <v>672</v>
      </c>
      <c r="E47" s="20">
        <v>1.7960000000000001E-5</v>
      </c>
      <c r="F47" s="20">
        <v>1.22E-5</v>
      </c>
      <c r="G47" s="20" t="s">
        <v>20</v>
      </c>
      <c r="H47" s="20" t="s">
        <v>20</v>
      </c>
      <c r="I47" s="20" t="s">
        <v>657</v>
      </c>
      <c r="J47" s="20" t="s">
        <v>17</v>
      </c>
    </row>
    <row r="48" spans="1:10">
      <c r="A48" s="20" t="s">
        <v>3836</v>
      </c>
      <c r="B48" s="20" t="s">
        <v>3926</v>
      </c>
      <c r="C48" s="20" t="s">
        <v>3927</v>
      </c>
      <c r="D48" s="20" t="s">
        <v>672</v>
      </c>
      <c r="E48" s="20">
        <v>0</v>
      </c>
      <c r="F48" s="20">
        <v>4.0690000000000003E-6</v>
      </c>
      <c r="G48" s="20" t="s">
        <v>20</v>
      </c>
      <c r="H48" s="20" t="s">
        <v>20</v>
      </c>
      <c r="I48" s="20" t="s">
        <v>657</v>
      </c>
      <c r="J48" s="20" t="s">
        <v>17</v>
      </c>
    </row>
    <row r="49" spans="1:11">
      <c r="A49" s="20" t="s">
        <v>3836</v>
      </c>
      <c r="B49" s="20" t="s">
        <v>3928</v>
      </c>
      <c r="C49" s="20" t="s">
        <v>3929</v>
      </c>
      <c r="D49" s="20" t="s">
        <v>672</v>
      </c>
      <c r="E49" s="20">
        <v>9.0129999999999999E-6</v>
      </c>
      <c r="F49" s="20">
        <v>4.0790000000000002E-6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1">
      <c r="A50" s="20" t="s">
        <v>3836</v>
      </c>
      <c r="B50" s="20" t="s">
        <v>3930</v>
      </c>
      <c r="C50" s="20" t="s">
        <v>3931</v>
      </c>
      <c r="D50" s="20" t="s">
        <v>672</v>
      </c>
      <c r="E50" s="20">
        <v>0</v>
      </c>
      <c r="F50" s="20">
        <v>4.0679999999999998E-6</v>
      </c>
      <c r="G50" s="20" t="s">
        <v>20</v>
      </c>
      <c r="H50" s="20" t="s">
        <v>20</v>
      </c>
      <c r="I50" s="20" t="s">
        <v>657</v>
      </c>
      <c r="J50" s="20" t="s">
        <v>17</v>
      </c>
    </row>
    <row r="51" spans="1:11">
      <c r="A51" s="20" t="s">
        <v>3836</v>
      </c>
      <c r="B51" s="20" t="s">
        <v>3932</v>
      </c>
      <c r="C51" s="20" t="s">
        <v>3933</v>
      </c>
      <c r="D51" s="20" t="s">
        <v>672</v>
      </c>
      <c r="E51" s="20">
        <v>0</v>
      </c>
      <c r="F51" s="20">
        <v>3.2289999999999997E-5</v>
      </c>
      <c r="G51" s="20" t="s">
        <v>20</v>
      </c>
      <c r="H51" s="20" t="s">
        <v>20</v>
      </c>
      <c r="I51" s="20" t="s">
        <v>657</v>
      </c>
      <c r="J51" s="20" t="s">
        <v>17</v>
      </c>
    </row>
    <row r="52" spans="1:11">
      <c r="A52" s="20" t="s">
        <v>3836</v>
      </c>
      <c r="B52" s="20" t="s">
        <v>39</v>
      </c>
      <c r="C52" s="20" t="s">
        <v>3934</v>
      </c>
      <c r="D52" s="20" t="s">
        <v>672</v>
      </c>
      <c r="E52" s="20">
        <v>0</v>
      </c>
      <c r="F52" s="20">
        <v>4.0820000000000001E-6</v>
      </c>
      <c r="G52" s="20" t="s">
        <v>20</v>
      </c>
      <c r="H52" s="20" t="s">
        <v>20</v>
      </c>
      <c r="I52" s="20" t="s">
        <v>657</v>
      </c>
      <c r="J52" s="20" t="s">
        <v>144</v>
      </c>
    </row>
    <row r="53" spans="1:11">
      <c r="A53" s="20" t="s">
        <v>3836</v>
      </c>
      <c r="B53" s="20" t="s">
        <v>39</v>
      </c>
      <c r="C53" s="20" t="s">
        <v>3935</v>
      </c>
      <c r="D53" s="20" t="s">
        <v>672</v>
      </c>
      <c r="E53" s="20">
        <v>0</v>
      </c>
      <c r="F53" s="20">
        <v>1.242E-5</v>
      </c>
      <c r="G53" s="20" t="s">
        <v>20</v>
      </c>
      <c r="H53" s="20" t="s">
        <v>20</v>
      </c>
      <c r="I53" s="20" t="s">
        <v>657</v>
      </c>
      <c r="J53" s="20" t="s">
        <v>144</v>
      </c>
    </row>
    <row r="54" spans="1:11">
      <c r="A54" s="20" t="s">
        <v>3836</v>
      </c>
      <c r="B54" s="20" t="s">
        <v>39</v>
      </c>
      <c r="C54" s="20" t="s">
        <v>3936</v>
      </c>
      <c r="D54" s="20" t="s">
        <v>672</v>
      </c>
      <c r="E54" s="20">
        <v>9.2320000000000007E-6</v>
      </c>
      <c r="F54" s="20">
        <v>4.1400000000000002E-6</v>
      </c>
      <c r="G54" s="20" t="s">
        <v>20</v>
      </c>
      <c r="H54" s="20" t="s">
        <v>20</v>
      </c>
      <c r="I54" s="20" t="s">
        <v>657</v>
      </c>
      <c r="J54" s="20" t="s">
        <v>144</v>
      </c>
    </row>
    <row r="55" spans="1:11">
      <c r="A55" s="20" t="s">
        <v>3836</v>
      </c>
      <c r="B55" s="20" t="s">
        <v>39</v>
      </c>
      <c r="C55" s="20" t="s">
        <v>3937</v>
      </c>
      <c r="D55" s="20" t="s">
        <v>672</v>
      </c>
      <c r="E55" s="20">
        <v>0</v>
      </c>
      <c r="F55" s="20">
        <v>4.4139999999999996E-6</v>
      </c>
      <c r="G55" s="20" t="s">
        <v>20</v>
      </c>
      <c r="H55" s="20" t="s">
        <v>20</v>
      </c>
      <c r="I55" s="20" t="s">
        <v>657</v>
      </c>
      <c r="J55" s="20" t="s">
        <v>144</v>
      </c>
    </row>
    <row r="56" spans="1:11">
      <c r="A56" s="20" t="s">
        <v>3836</v>
      </c>
      <c r="B56" s="20" t="s">
        <v>3938</v>
      </c>
      <c r="C56" s="20" t="s">
        <v>3939</v>
      </c>
      <c r="D56" s="20" t="s">
        <v>672</v>
      </c>
      <c r="E56" s="20" t="s">
        <v>672</v>
      </c>
      <c r="F56" s="20" t="s">
        <v>672</v>
      </c>
      <c r="G56" s="20" t="s">
        <v>16</v>
      </c>
      <c r="H56" s="20" t="s">
        <v>16</v>
      </c>
      <c r="I56" s="20" t="s">
        <v>20</v>
      </c>
      <c r="J56" s="20" t="s">
        <v>144</v>
      </c>
    </row>
    <row r="57" spans="1:11">
      <c r="A57" s="20" t="s">
        <v>3836</v>
      </c>
      <c r="B57" s="20" t="s">
        <v>3940</v>
      </c>
      <c r="C57" s="20" t="s">
        <v>3941</v>
      </c>
      <c r="D57" s="20" t="s">
        <v>672</v>
      </c>
      <c r="E57" s="20">
        <v>0</v>
      </c>
      <c r="F57" s="20">
        <v>4.2010000000000001E-6</v>
      </c>
      <c r="G57" s="20" t="s">
        <v>20</v>
      </c>
      <c r="H57" s="20" t="s">
        <v>16</v>
      </c>
      <c r="I57" s="20" t="s">
        <v>16</v>
      </c>
      <c r="J57" s="20" t="s">
        <v>144</v>
      </c>
      <c r="K57" s="10" t="s">
        <v>2311</v>
      </c>
    </row>
    <row r="58" spans="1:11">
      <c r="A58" s="20" t="s">
        <v>3836</v>
      </c>
      <c r="B58" s="20" t="s">
        <v>3942</v>
      </c>
      <c r="C58" s="20" t="s">
        <v>3943</v>
      </c>
      <c r="D58" s="20" t="s">
        <v>672</v>
      </c>
      <c r="E58" s="20" t="s">
        <v>672</v>
      </c>
      <c r="F58" s="20" t="s">
        <v>672</v>
      </c>
      <c r="G58" s="20" t="s">
        <v>20</v>
      </c>
      <c r="H58" s="20" t="s">
        <v>16</v>
      </c>
      <c r="I58" s="20" t="s">
        <v>20</v>
      </c>
      <c r="J58" s="20" t="s">
        <v>144</v>
      </c>
    </row>
    <row r="59" spans="1:11">
      <c r="A59" s="20" t="s">
        <v>3836</v>
      </c>
      <c r="B59" s="20" t="s">
        <v>3944</v>
      </c>
      <c r="C59" s="20" t="s">
        <v>3945</v>
      </c>
      <c r="D59" s="20" t="s">
        <v>672</v>
      </c>
      <c r="E59" s="20" t="s">
        <v>672</v>
      </c>
      <c r="F59" s="20" t="s">
        <v>672</v>
      </c>
      <c r="G59" s="20" t="s">
        <v>20</v>
      </c>
      <c r="H59" s="20" t="s">
        <v>16</v>
      </c>
      <c r="I59" s="20" t="s">
        <v>20</v>
      </c>
      <c r="J59" s="20" t="s">
        <v>144</v>
      </c>
    </row>
    <row r="60" spans="1:11">
      <c r="A60" s="20" t="s">
        <v>3836</v>
      </c>
      <c r="B60" s="20" t="s">
        <v>3946</v>
      </c>
      <c r="C60" s="20" t="s">
        <v>3947</v>
      </c>
      <c r="D60" s="20" t="s">
        <v>672</v>
      </c>
      <c r="E60" s="20" t="s">
        <v>672</v>
      </c>
      <c r="F60" s="20" t="s">
        <v>672</v>
      </c>
      <c r="G60" s="20" t="s">
        <v>16</v>
      </c>
      <c r="H60" s="20" t="s">
        <v>16</v>
      </c>
      <c r="I60" s="20" t="s">
        <v>20</v>
      </c>
      <c r="J60" s="20" t="s">
        <v>17</v>
      </c>
    </row>
    <row r="61" spans="1:11">
      <c r="A61" s="20" t="s">
        <v>3836</v>
      </c>
      <c r="B61" s="20" t="s">
        <v>3948</v>
      </c>
      <c r="C61" s="20" t="s">
        <v>3949</v>
      </c>
      <c r="D61" s="20" t="s">
        <v>672</v>
      </c>
      <c r="E61" s="20">
        <v>0</v>
      </c>
      <c r="F61" s="20">
        <v>6.457E-5</v>
      </c>
      <c r="G61" s="20" t="s">
        <v>16</v>
      </c>
      <c r="H61" s="20" t="s">
        <v>16</v>
      </c>
      <c r="I61" s="20" t="s">
        <v>16</v>
      </c>
      <c r="J61" s="20" t="s">
        <v>144</v>
      </c>
    </row>
    <row r="62" spans="1:11">
      <c r="A62" s="20" t="s">
        <v>3836</v>
      </c>
      <c r="B62" s="20" t="s">
        <v>3950</v>
      </c>
      <c r="C62" s="20" t="s">
        <v>3951</v>
      </c>
      <c r="D62" s="20" t="s">
        <v>672</v>
      </c>
      <c r="E62" s="20" t="s">
        <v>672</v>
      </c>
      <c r="F62" s="20" t="s">
        <v>672</v>
      </c>
      <c r="G62" s="20" t="s">
        <v>20</v>
      </c>
      <c r="H62" s="20" t="s">
        <v>16</v>
      </c>
      <c r="I62" s="20" t="s">
        <v>20</v>
      </c>
      <c r="J62" s="20" t="s">
        <v>144</v>
      </c>
    </row>
    <row r="63" spans="1:11">
      <c r="A63" s="20" t="s">
        <v>3836</v>
      </c>
      <c r="B63" s="20" t="s">
        <v>3952</v>
      </c>
      <c r="C63" s="20" t="s">
        <v>3953</v>
      </c>
      <c r="D63" s="20" t="s">
        <v>672</v>
      </c>
      <c r="E63" s="20" t="s">
        <v>672</v>
      </c>
      <c r="F63" s="20" t="s">
        <v>672</v>
      </c>
      <c r="G63" s="20" t="s">
        <v>20</v>
      </c>
      <c r="H63" s="20" t="s">
        <v>16</v>
      </c>
      <c r="I63" s="20" t="s">
        <v>20</v>
      </c>
      <c r="J63" s="20" t="s">
        <v>144</v>
      </c>
    </row>
    <row r="64" spans="1:11">
      <c r="A64" s="20" t="s">
        <v>3836</v>
      </c>
      <c r="B64" s="20" t="s">
        <v>3954</v>
      </c>
      <c r="C64" s="20" t="s">
        <v>3955</v>
      </c>
      <c r="D64" s="20" t="s">
        <v>672</v>
      </c>
      <c r="E64" s="20" t="s">
        <v>672</v>
      </c>
      <c r="F64" s="20" t="s">
        <v>672</v>
      </c>
      <c r="G64" s="20" t="s">
        <v>20</v>
      </c>
      <c r="H64" s="20" t="s">
        <v>16</v>
      </c>
      <c r="I64" s="20" t="s">
        <v>20</v>
      </c>
      <c r="J64" s="20" t="s">
        <v>144</v>
      </c>
    </row>
    <row r="65" spans="1:12">
      <c r="A65" s="20" t="s">
        <v>3836</v>
      </c>
      <c r="B65" s="20" t="s">
        <v>39</v>
      </c>
      <c r="C65" s="20" t="s">
        <v>3956</v>
      </c>
      <c r="D65" s="20" t="s">
        <v>672</v>
      </c>
      <c r="E65" s="20" t="s">
        <v>672</v>
      </c>
      <c r="F65" s="20" t="s">
        <v>672</v>
      </c>
      <c r="G65" s="20" t="s">
        <v>16</v>
      </c>
      <c r="H65" s="20" t="s">
        <v>16</v>
      </c>
      <c r="I65" s="20" t="s">
        <v>20</v>
      </c>
      <c r="J65" s="20" t="s">
        <v>17</v>
      </c>
    </row>
    <row r="66" spans="1:12">
      <c r="A66" s="20" t="s">
        <v>3836</v>
      </c>
      <c r="B66" s="20" t="s">
        <v>3957</v>
      </c>
      <c r="C66" s="20" t="s">
        <v>3958</v>
      </c>
      <c r="D66" s="20" t="s">
        <v>672</v>
      </c>
      <c r="E66" s="20" t="s">
        <v>672</v>
      </c>
      <c r="F66" s="20" t="s">
        <v>672</v>
      </c>
      <c r="G66" s="20" t="s">
        <v>20</v>
      </c>
      <c r="H66" s="20" t="s">
        <v>16</v>
      </c>
      <c r="I66" s="20" t="s">
        <v>20</v>
      </c>
      <c r="J66" s="20" t="s">
        <v>17</v>
      </c>
    </row>
    <row r="67" spans="1:12">
      <c r="A67" s="20" t="s">
        <v>3836</v>
      </c>
      <c r="B67" s="20" t="s">
        <v>39</v>
      </c>
      <c r="C67" s="20" t="s">
        <v>3959</v>
      </c>
      <c r="D67" s="20" t="s">
        <v>672</v>
      </c>
      <c r="E67" s="20" t="s">
        <v>672</v>
      </c>
      <c r="F67" s="20" t="s">
        <v>672</v>
      </c>
      <c r="G67" s="20" t="s">
        <v>16</v>
      </c>
      <c r="H67" s="20" t="s">
        <v>16</v>
      </c>
      <c r="I67" s="20" t="s">
        <v>20</v>
      </c>
      <c r="J67" s="20" t="s">
        <v>17</v>
      </c>
    </row>
    <row r="68" spans="1:12">
      <c r="A68" s="20" t="s">
        <v>3836</v>
      </c>
      <c r="B68" s="20" t="s">
        <v>39</v>
      </c>
      <c r="C68" s="20" t="s">
        <v>3960</v>
      </c>
      <c r="D68" s="20" t="s">
        <v>672</v>
      </c>
      <c r="E68" s="20" t="s">
        <v>672</v>
      </c>
      <c r="F68" s="20" t="s">
        <v>672</v>
      </c>
      <c r="G68" s="20" t="s">
        <v>20</v>
      </c>
      <c r="H68" s="20" t="s">
        <v>16</v>
      </c>
      <c r="I68" s="20" t="s">
        <v>20</v>
      </c>
      <c r="J68" s="20" t="s">
        <v>144</v>
      </c>
    </row>
    <row r="69" spans="1:12">
      <c r="A69" s="20" t="s">
        <v>3836</v>
      </c>
      <c r="B69" s="20" t="s">
        <v>3961</v>
      </c>
      <c r="C69" s="20" t="s">
        <v>3962</v>
      </c>
      <c r="D69" s="20" t="s">
        <v>672</v>
      </c>
      <c r="E69" s="20" t="s">
        <v>672</v>
      </c>
      <c r="F69" s="20" t="s">
        <v>672</v>
      </c>
      <c r="G69" s="20" t="s">
        <v>20</v>
      </c>
      <c r="H69" s="20" t="s">
        <v>16</v>
      </c>
      <c r="I69" s="20" t="s">
        <v>20</v>
      </c>
      <c r="J69" s="20" t="s">
        <v>144</v>
      </c>
    </row>
    <row r="70" spans="1:12">
      <c r="A70" s="20" t="s">
        <v>3836</v>
      </c>
      <c r="B70" s="20" t="s">
        <v>3963</v>
      </c>
      <c r="C70" s="20" t="s">
        <v>3964</v>
      </c>
      <c r="D70" s="20" t="s">
        <v>672</v>
      </c>
      <c r="E70" s="20" t="s">
        <v>672</v>
      </c>
      <c r="F70" s="20" t="s">
        <v>672</v>
      </c>
      <c r="G70" s="20" t="s">
        <v>20</v>
      </c>
      <c r="H70" s="20" t="s">
        <v>16</v>
      </c>
      <c r="I70" s="20" t="s">
        <v>20</v>
      </c>
      <c r="J70" s="20" t="s">
        <v>144</v>
      </c>
    </row>
    <row r="71" spans="1:12">
      <c r="A71" s="20" t="s">
        <v>3836</v>
      </c>
      <c r="B71" s="20" t="s">
        <v>3965</v>
      </c>
      <c r="C71" s="20" t="s">
        <v>3966</v>
      </c>
      <c r="D71" s="20" t="s">
        <v>672</v>
      </c>
      <c r="E71" s="20" t="s">
        <v>672</v>
      </c>
      <c r="F71" s="20" t="s">
        <v>672</v>
      </c>
      <c r="G71" s="20" t="s">
        <v>16</v>
      </c>
      <c r="H71" s="20" t="s">
        <v>16</v>
      </c>
      <c r="I71" s="20" t="s">
        <v>20</v>
      </c>
      <c r="J71" s="20" t="s">
        <v>17</v>
      </c>
    </row>
    <row r="72" spans="1:12">
      <c r="A72" s="20"/>
      <c r="B72" s="20"/>
      <c r="C72" s="20"/>
      <c r="E72" s="20"/>
      <c r="G72" s="20"/>
      <c r="H72" s="20"/>
      <c r="I72" s="20"/>
      <c r="J72" s="20"/>
      <c r="K72" s="3">
        <f>SUM(K2:K71)</f>
        <v>23</v>
      </c>
    </row>
    <row r="73" spans="1:12">
      <c r="C73" s="25" t="s">
        <v>769</v>
      </c>
      <c r="D73" s="26">
        <f>SUM(D2:D71)</f>
        <v>8.1387119603680124E-4</v>
      </c>
      <c r="E73" s="26">
        <f t="shared" ref="E73:F73" si="1">SUM(E2:E71)</f>
        <v>5.4149000000000005E-4</v>
      </c>
      <c r="F73" s="26">
        <f t="shared" si="1"/>
        <v>6.4887699999999996E-4</v>
      </c>
      <c r="K73" s="27" t="s">
        <v>129</v>
      </c>
      <c r="L73" s="27" t="s">
        <v>130</v>
      </c>
    </row>
    <row r="74" spans="1:12">
      <c r="K74" s="28">
        <v>111276</v>
      </c>
      <c r="L74" s="28">
        <v>245780</v>
      </c>
    </row>
    <row r="75" spans="1:12">
      <c r="K75" s="28">
        <f>E73*K74</f>
        <v>60.254841240000005</v>
      </c>
      <c r="L75" s="28">
        <f>F73*L74</f>
        <v>159.48098905999998</v>
      </c>
    </row>
    <row r="76" spans="1:12">
      <c r="D76" s="20">
        <v>8.1387099999999997E-4</v>
      </c>
      <c r="E76" s="20">
        <v>5.1599199999999995E-4</v>
      </c>
      <c r="F76" s="20">
        <v>1.2209580000000001E-3</v>
      </c>
      <c r="H76" s="30">
        <f>D76*D76*100000</f>
        <v>6.6238600464100003E-2</v>
      </c>
      <c r="I76" s="30">
        <f t="shared" ref="I76:J76" si="2">E76*E76*100000</f>
        <v>2.6624774406399997E-2</v>
      </c>
      <c r="J76" s="30">
        <f t="shared" si="2"/>
        <v>0.14907384377640001</v>
      </c>
      <c r="K76" s="27" t="s">
        <v>131</v>
      </c>
      <c r="L76" s="27"/>
    </row>
    <row r="77" spans="1:12">
      <c r="D77" s="20"/>
      <c r="E77" s="20"/>
      <c r="F77" s="20"/>
      <c r="H77" s="30"/>
      <c r="I77" s="30"/>
      <c r="J77" s="30"/>
      <c r="K77" s="28" t="s">
        <v>132</v>
      </c>
      <c r="L77" s="28"/>
    </row>
    <row r="78" spans="1:12">
      <c r="D78" s="20">
        <v>5.3919999999999999E-4</v>
      </c>
      <c r="E78" s="20">
        <v>4.1149099999999999E-4</v>
      </c>
      <c r="F78" s="20">
        <v>6.94003E-4</v>
      </c>
      <c r="H78" s="30">
        <f>D78*D78*100000</f>
        <v>2.9073664000000003E-2</v>
      </c>
      <c r="I78" s="30">
        <f t="shared" ref="I78:J78" si="3">E78*E78*100000</f>
        <v>1.6932484308099998E-2</v>
      </c>
      <c r="J78" s="30">
        <f t="shared" si="3"/>
        <v>4.8164016400900005E-2</v>
      </c>
      <c r="K78" s="28">
        <v>28260</v>
      </c>
      <c r="L78" s="28"/>
    </row>
    <row r="79" spans="1:12">
      <c r="D79" s="20"/>
      <c r="E79" s="20"/>
      <c r="F79" s="20"/>
      <c r="H79" s="30"/>
      <c r="I79" s="30"/>
      <c r="J79" s="30"/>
      <c r="K79" s="3">
        <v>23</v>
      </c>
    </row>
    <row r="80" spans="1:12">
      <c r="D80" s="20">
        <v>6.4692000000000005E-4</v>
      </c>
      <c r="E80" s="20">
        <v>5.5029899999999997E-4</v>
      </c>
      <c r="F80" s="20">
        <v>7.5561400000000005E-4</v>
      </c>
      <c r="H80" s="30">
        <f>D80*D80*100000</f>
        <v>4.1850548640000006E-2</v>
      </c>
      <c r="I80" s="30">
        <f t="shared" ref="I80:J80" si="4">E80*E80*100000</f>
        <v>3.0282898940099997E-2</v>
      </c>
      <c r="J80" s="30">
        <f t="shared" si="4"/>
        <v>5.7095251699600003E-2</v>
      </c>
    </row>
    <row r="81" spans="4:4">
      <c r="D81" s="3"/>
    </row>
  </sheetData>
  <phoneticPr fontId="4" type="noConversion"/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B84E5-F7E2-254A-9452-ABA5C0B538F4}">
  <dimension ref="A1:P4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7.33203125" style="3" customWidth="1"/>
    <col min="3" max="3" width="14.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3967</v>
      </c>
      <c r="B2" s="3" t="s">
        <v>3968</v>
      </c>
      <c r="C2" s="3" t="s">
        <v>3969</v>
      </c>
      <c r="D2" s="3" t="s">
        <v>20</v>
      </c>
      <c r="E2" s="3">
        <v>1</v>
      </c>
      <c r="F2" s="4">
        <f t="shared" ref="F2:F7" si="0">E2/280260</f>
        <v>3.5681153214871907E-6</v>
      </c>
      <c r="I2" s="3" t="s">
        <v>16</v>
      </c>
      <c r="J2" s="3" t="s">
        <v>17</v>
      </c>
    </row>
    <row r="3" spans="1:12">
      <c r="A3" s="3" t="s">
        <v>3967</v>
      </c>
      <c r="B3" s="3" t="s">
        <v>3970</v>
      </c>
      <c r="C3" s="3" t="s">
        <v>3971</v>
      </c>
      <c r="D3" s="3" t="s">
        <v>20</v>
      </c>
      <c r="E3" s="3">
        <v>1</v>
      </c>
      <c r="F3" s="4">
        <f t="shared" si="0"/>
        <v>3.5681153214871907E-6</v>
      </c>
      <c r="L3" s="3" t="s">
        <v>25</v>
      </c>
    </row>
    <row r="4" spans="1:12">
      <c r="A4" s="3" t="s">
        <v>3967</v>
      </c>
      <c r="B4" s="3" t="s">
        <v>3972</v>
      </c>
      <c r="C4" s="3" t="s">
        <v>3973</v>
      </c>
      <c r="D4" s="3" t="s">
        <v>20</v>
      </c>
      <c r="E4" s="3">
        <v>1</v>
      </c>
      <c r="F4" s="4">
        <f t="shared" si="0"/>
        <v>3.5681153214871907E-6</v>
      </c>
      <c r="L4" s="3" t="s">
        <v>36</v>
      </c>
    </row>
    <row r="5" spans="1:12">
      <c r="A5" s="3" t="s">
        <v>3967</v>
      </c>
      <c r="B5" s="3" t="s">
        <v>39</v>
      </c>
      <c r="C5" s="3" t="s">
        <v>3974</v>
      </c>
      <c r="D5" s="3" t="s">
        <v>20</v>
      </c>
      <c r="E5" s="3">
        <v>1</v>
      </c>
      <c r="F5" s="4">
        <f t="shared" si="0"/>
        <v>3.5681153214871907E-6</v>
      </c>
      <c r="L5" s="3" t="s">
        <v>41</v>
      </c>
    </row>
    <row r="6" spans="1:12">
      <c r="A6" s="3" t="s">
        <v>3967</v>
      </c>
      <c r="B6" s="3" t="s">
        <v>3975</v>
      </c>
      <c r="C6" s="3" t="s">
        <v>3976</v>
      </c>
      <c r="D6" s="3" t="s">
        <v>20</v>
      </c>
      <c r="E6" s="3">
        <v>2</v>
      </c>
      <c r="F6" s="4">
        <f t="shared" si="0"/>
        <v>7.1362306429743813E-6</v>
      </c>
      <c r="J6" s="3" t="s">
        <v>144</v>
      </c>
    </row>
    <row r="7" spans="1:12">
      <c r="A7" s="3" t="s">
        <v>3967</v>
      </c>
      <c r="B7" s="3" t="s">
        <v>3977</v>
      </c>
      <c r="C7" s="3" t="s">
        <v>3978</v>
      </c>
      <c r="D7" s="3" t="s">
        <v>20</v>
      </c>
      <c r="E7" s="3">
        <v>6</v>
      </c>
      <c r="F7" s="4">
        <f t="shared" si="0"/>
        <v>2.1408691928923143E-5</v>
      </c>
      <c r="G7" s="3">
        <v>2.4469999999999998E-4</v>
      </c>
      <c r="H7" s="3">
        <v>1.7679999999999999E-4</v>
      </c>
      <c r="J7" s="3" t="s">
        <v>144</v>
      </c>
    </row>
    <row r="8" spans="1:12">
      <c r="A8" s="3" t="s">
        <v>3967</v>
      </c>
      <c r="B8" s="3" t="s">
        <v>3979</v>
      </c>
      <c r="C8" s="3" t="s">
        <v>3980</v>
      </c>
      <c r="G8" s="3">
        <v>8.9509999999999995E-6</v>
      </c>
      <c r="H8" s="3">
        <v>4.0609999999999997E-6</v>
      </c>
      <c r="I8" s="3" t="s">
        <v>16</v>
      </c>
      <c r="J8" s="3" t="s">
        <v>362</v>
      </c>
    </row>
    <row r="9" spans="1:12">
      <c r="A9" s="3" t="s">
        <v>3967</v>
      </c>
      <c r="B9" s="3" t="s">
        <v>3981</v>
      </c>
      <c r="C9" s="3" t="s">
        <v>3982</v>
      </c>
      <c r="I9" s="3" t="s">
        <v>16</v>
      </c>
      <c r="J9" s="3" t="s">
        <v>17</v>
      </c>
    </row>
    <row r="10" spans="1:12">
      <c r="A10" s="3" t="s">
        <v>3967</v>
      </c>
      <c r="B10" s="3" t="s">
        <v>3983</v>
      </c>
      <c r="C10" s="3" t="s">
        <v>3984</v>
      </c>
      <c r="I10" s="3" t="s">
        <v>16</v>
      </c>
      <c r="J10" s="3" t="s">
        <v>17</v>
      </c>
    </row>
    <row r="11" spans="1:12">
      <c r="A11" s="3" t="s">
        <v>3967</v>
      </c>
      <c r="B11" s="3" t="s">
        <v>3985</v>
      </c>
      <c r="C11" s="3" t="s">
        <v>3986</v>
      </c>
      <c r="I11" s="3" t="s">
        <v>16</v>
      </c>
      <c r="J11" s="3" t="s">
        <v>17</v>
      </c>
    </row>
    <row r="12" spans="1:12">
      <c r="A12" s="3" t="s">
        <v>3967</v>
      </c>
      <c r="B12" s="3" t="s">
        <v>3987</v>
      </c>
      <c r="C12" s="3" t="s">
        <v>3988</v>
      </c>
      <c r="G12" s="3">
        <v>8.9509999999999995E-6</v>
      </c>
      <c r="H12" s="3">
        <v>4.0609999999999997E-6</v>
      </c>
      <c r="J12" s="3" t="s">
        <v>17</v>
      </c>
    </row>
    <row r="13" spans="1:12">
      <c r="A13" s="3" t="s">
        <v>3967</v>
      </c>
      <c r="B13" s="3" t="s">
        <v>3989</v>
      </c>
      <c r="C13" s="3" t="s">
        <v>3990</v>
      </c>
      <c r="I13" s="3" t="s">
        <v>16</v>
      </c>
      <c r="J13" s="3" t="s">
        <v>17</v>
      </c>
    </row>
    <row r="14" spans="1:12">
      <c r="A14" s="3" t="s">
        <v>3967</v>
      </c>
      <c r="B14" s="3" t="s">
        <v>3991</v>
      </c>
      <c r="C14" s="3" t="s">
        <v>3992</v>
      </c>
      <c r="I14" s="3" t="s">
        <v>16</v>
      </c>
      <c r="J14" s="3" t="s">
        <v>17</v>
      </c>
    </row>
    <row r="15" spans="1:12">
      <c r="A15" s="3" t="s">
        <v>3967</v>
      </c>
      <c r="B15" s="3" t="s">
        <v>3993</v>
      </c>
      <c r="C15" s="3" t="s">
        <v>3994</v>
      </c>
      <c r="I15" s="3" t="s">
        <v>16</v>
      </c>
      <c r="J15" s="3" t="s">
        <v>17</v>
      </c>
    </row>
    <row r="16" spans="1:12">
      <c r="A16" s="3" t="s">
        <v>3967</v>
      </c>
      <c r="B16" s="3" t="s">
        <v>3995</v>
      </c>
      <c r="C16" s="3" t="s">
        <v>3996</v>
      </c>
      <c r="I16" s="3" t="s">
        <v>16</v>
      </c>
      <c r="J16" s="3" t="s">
        <v>17</v>
      </c>
    </row>
    <row r="17" spans="1:12">
      <c r="A17" s="3" t="s">
        <v>3967</v>
      </c>
      <c r="B17" s="3" t="s">
        <v>3997</v>
      </c>
      <c r="C17" s="3" t="s">
        <v>3998</v>
      </c>
      <c r="I17" s="3" t="s">
        <v>16</v>
      </c>
      <c r="J17" s="3" t="s">
        <v>17</v>
      </c>
    </row>
    <row r="18" spans="1:12">
      <c r="A18" s="3" t="s">
        <v>3967</v>
      </c>
      <c r="B18" s="3" t="s">
        <v>3999</v>
      </c>
      <c r="C18" s="3" t="s">
        <v>4000</v>
      </c>
      <c r="I18" s="3" t="s">
        <v>16</v>
      </c>
      <c r="J18" s="3" t="s">
        <v>17</v>
      </c>
    </row>
    <row r="19" spans="1:12">
      <c r="A19" s="3" t="s">
        <v>3967</v>
      </c>
      <c r="B19" s="3" t="s">
        <v>4001</v>
      </c>
      <c r="C19" s="3" t="s">
        <v>4002</v>
      </c>
      <c r="J19" s="3" t="s">
        <v>144</v>
      </c>
    </row>
    <row r="20" spans="1:12">
      <c r="A20" s="3" t="s">
        <v>3967</v>
      </c>
      <c r="B20" s="3" t="s">
        <v>4003</v>
      </c>
      <c r="C20" s="3" t="s">
        <v>4004</v>
      </c>
      <c r="G20" s="3">
        <v>8.952E-6</v>
      </c>
      <c r="H20" s="3">
        <v>4.0609999999999997E-6</v>
      </c>
      <c r="I20" s="3" t="s">
        <v>16</v>
      </c>
      <c r="J20" s="3" t="s">
        <v>17</v>
      </c>
    </row>
    <row r="21" spans="1:12">
      <c r="A21" s="3" t="s">
        <v>3967</v>
      </c>
      <c r="B21" s="3" t="s">
        <v>4005</v>
      </c>
      <c r="C21" s="3" t="s">
        <v>4006</v>
      </c>
      <c r="G21" s="3">
        <v>8.952E-6</v>
      </c>
      <c r="H21" s="3">
        <v>4.0609999999999997E-6</v>
      </c>
      <c r="I21" s="3" t="s">
        <v>16</v>
      </c>
      <c r="J21" s="3" t="s">
        <v>362</v>
      </c>
    </row>
    <row r="22" spans="1:12">
      <c r="A22" s="3" t="s">
        <v>3967</v>
      </c>
      <c r="B22" s="3" t="s">
        <v>4007</v>
      </c>
      <c r="C22" s="3" t="s">
        <v>4008</v>
      </c>
      <c r="J22" s="3" t="s">
        <v>144</v>
      </c>
    </row>
    <row r="23" spans="1:12">
      <c r="A23" s="3" t="s">
        <v>3967</v>
      </c>
      <c r="B23" s="3" t="s">
        <v>4009</v>
      </c>
      <c r="C23" s="3" t="s">
        <v>4010</v>
      </c>
      <c r="I23" s="3" t="s">
        <v>16</v>
      </c>
      <c r="J23" s="3" t="s">
        <v>17</v>
      </c>
    </row>
    <row r="24" spans="1:12">
      <c r="A24" s="3" t="s">
        <v>3967</v>
      </c>
      <c r="B24" s="3" t="s">
        <v>4011</v>
      </c>
      <c r="C24" s="3" t="s">
        <v>4012</v>
      </c>
      <c r="J24" s="3" t="s">
        <v>144</v>
      </c>
    </row>
    <row r="25" spans="1:12">
      <c r="A25" s="3" t="s">
        <v>3967</v>
      </c>
      <c r="B25" s="3" t="s">
        <v>4013</v>
      </c>
      <c r="C25" s="3" t="s">
        <v>4014</v>
      </c>
      <c r="J25" s="3" t="s">
        <v>144</v>
      </c>
    </row>
    <row r="26" spans="1:12">
      <c r="A26" s="3" t="s">
        <v>3967</v>
      </c>
      <c r="B26" s="3" t="s">
        <v>4015</v>
      </c>
      <c r="C26" s="3" t="s">
        <v>4016</v>
      </c>
      <c r="I26" s="3" t="s">
        <v>16</v>
      </c>
    </row>
    <row r="27" spans="1:12">
      <c r="A27" s="3" t="s">
        <v>3967</v>
      </c>
      <c r="B27" s="3" t="s">
        <v>4017</v>
      </c>
      <c r="C27" s="3" t="s">
        <v>4018</v>
      </c>
      <c r="I27" s="3" t="s">
        <v>16</v>
      </c>
    </row>
    <row r="28" spans="1:12">
      <c r="A28" s="3" t="s">
        <v>3967</v>
      </c>
      <c r="B28" s="3" t="s">
        <v>4019</v>
      </c>
      <c r="C28" s="3" t="s">
        <v>4020</v>
      </c>
      <c r="I28" s="3" t="s">
        <v>16</v>
      </c>
    </row>
    <row r="29" spans="1:12">
      <c r="A29" s="3" t="s">
        <v>3967</v>
      </c>
      <c r="B29" s="3" t="s">
        <v>4021</v>
      </c>
      <c r="C29" s="3" t="s">
        <v>4022</v>
      </c>
      <c r="I29" s="3" t="s">
        <v>16</v>
      </c>
    </row>
    <row r="30" spans="1:12">
      <c r="A30" s="3" t="s">
        <v>3967</v>
      </c>
      <c r="B30" s="3" t="s">
        <v>4023</v>
      </c>
      <c r="C30" s="3" t="s">
        <v>4024</v>
      </c>
      <c r="I30" s="3" t="s">
        <v>16</v>
      </c>
    </row>
    <row r="31" spans="1:12">
      <c r="A31" s="3" t="s">
        <v>3967</v>
      </c>
      <c r="B31" s="3" t="s">
        <v>4025</v>
      </c>
      <c r="C31" s="3" t="s">
        <v>4026</v>
      </c>
      <c r="I31" s="3" t="s">
        <v>16</v>
      </c>
    </row>
    <row r="32" spans="1:12">
      <c r="A32" s="3" t="s">
        <v>3967</v>
      </c>
      <c r="B32" s="3" t="s">
        <v>4027</v>
      </c>
      <c r="C32" s="3" t="s">
        <v>4028</v>
      </c>
      <c r="G32" s="3">
        <v>1.7900000000000001E-5</v>
      </c>
      <c r="H32" s="3">
        <v>8.1210000000000007E-6</v>
      </c>
      <c r="L32" s="3" t="s">
        <v>25</v>
      </c>
    </row>
    <row r="33" spans="1:12">
      <c r="A33" s="3" t="s">
        <v>3967</v>
      </c>
      <c r="B33" s="3" t="s">
        <v>4029</v>
      </c>
      <c r="C33" s="3" t="s">
        <v>4030</v>
      </c>
      <c r="G33" s="3">
        <v>0</v>
      </c>
      <c r="H33" s="3">
        <v>4.0609999999999997E-6</v>
      </c>
      <c r="L33" s="3" t="s">
        <v>25</v>
      </c>
    </row>
    <row r="34" spans="1:12">
      <c r="A34" s="3" t="s">
        <v>3967</v>
      </c>
      <c r="B34" s="3" t="s">
        <v>4031</v>
      </c>
      <c r="C34" s="3" t="s">
        <v>4032</v>
      </c>
      <c r="G34" s="3">
        <v>8.952E-6</v>
      </c>
      <c r="H34" s="3">
        <v>4.0609999999999997E-6</v>
      </c>
      <c r="L34" s="3" t="s">
        <v>25</v>
      </c>
    </row>
    <row r="35" spans="1:12">
      <c r="A35" s="3" t="s">
        <v>3967</v>
      </c>
      <c r="B35" s="3" t="s">
        <v>4033</v>
      </c>
      <c r="C35" s="3" t="s">
        <v>4034</v>
      </c>
      <c r="G35" s="3">
        <v>8.9509999999999995E-6</v>
      </c>
      <c r="H35" s="3">
        <v>4.0609999999999997E-6</v>
      </c>
      <c r="L35" s="3" t="s">
        <v>25</v>
      </c>
    </row>
    <row r="36" spans="1:12">
      <c r="A36" s="3" t="s">
        <v>3967</v>
      </c>
      <c r="B36" s="3" t="s">
        <v>4035</v>
      </c>
      <c r="C36" s="3" t="s">
        <v>4036</v>
      </c>
      <c r="G36" s="3">
        <v>8.9509999999999995E-6</v>
      </c>
      <c r="H36" s="3">
        <v>4.0609999999999997E-6</v>
      </c>
      <c r="L36" s="3" t="s">
        <v>25</v>
      </c>
    </row>
    <row r="37" spans="1:12">
      <c r="A37" s="3" t="s">
        <v>3967</v>
      </c>
      <c r="B37" s="3" t="s">
        <v>4037</v>
      </c>
      <c r="C37" s="3" t="s">
        <v>4038</v>
      </c>
      <c r="G37" s="3">
        <v>0</v>
      </c>
      <c r="H37" s="3">
        <v>4.0629999999999999E-6</v>
      </c>
      <c r="L37" s="3" t="s">
        <v>25</v>
      </c>
    </row>
    <row r="38" spans="1:12">
      <c r="A38" s="3" t="s">
        <v>3967</v>
      </c>
      <c r="B38" s="3" t="s">
        <v>4039</v>
      </c>
      <c r="C38" s="3" t="s">
        <v>4040</v>
      </c>
      <c r="G38" s="3">
        <v>4.2100000000000003E-6</v>
      </c>
      <c r="H38" s="3">
        <v>4.2100000000000003E-6</v>
      </c>
      <c r="L38" s="3" t="s">
        <v>25</v>
      </c>
    </row>
    <row r="39" spans="1:12">
      <c r="A39" s="3" t="s">
        <v>3967</v>
      </c>
      <c r="B39" s="3" t="s">
        <v>4041</v>
      </c>
      <c r="C39" s="3" t="s">
        <v>1877</v>
      </c>
      <c r="G39" s="3">
        <v>8.9539999999999993E-6</v>
      </c>
      <c r="H39" s="3">
        <v>4.0620000000000002E-6</v>
      </c>
      <c r="L39" s="3" t="s">
        <v>25</v>
      </c>
    </row>
    <row r="40" spans="1:12">
      <c r="A40" s="3" t="s">
        <v>3967</v>
      </c>
      <c r="B40" s="3" t="s">
        <v>4042</v>
      </c>
      <c r="C40" s="3" t="s">
        <v>4043</v>
      </c>
      <c r="G40" s="3">
        <v>6.6619999999999996E-5</v>
      </c>
      <c r="H40" s="3">
        <v>3.2280000000000003E-5</v>
      </c>
      <c r="L40" s="3" t="s">
        <v>25</v>
      </c>
    </row>
    <row r="41" spans="1:12">
      <c r="A41" s="3" t="s">
        <v>3967</v>
      </c>
      <c r="B41" s="3" t="s">
        <v>39</v>
      </c>
      <c r="C41" s="3" t="s">
        <v>4044</v>
      </c>
      <c r="G41" s="3">
        <v>0</v>
      </c>
      <c r="H41" s="3">
        <v>4.0629999999999999E-6</v>
      </c>
      <c r="L41" s="3" t="s">
        <v>109</v>
      </c>
    </row>
    <row r="42" spans="1:12">
      <c r="A42" s="3" t="s">
        <v>3967</v>
      </c>
      <c r="B42" s="3" t="s">
        <v>39</v>
      </c>
      <c r="C42" s="3" t="s">
        <v>4045</v>
      </c>
      <c r="G42" s="3">
        <v>0</v>
      </c>
      <c r="H42" s="3">
        <v>4.0659999999999997E-6</v>
      </c>
      <c r="J42" s="5"/>
      <c r="L42" s="3" t="s">
        <v>109</v>
      </c>
    </row>
    <row r="43" spans="1:12">
      <c r="A43" s="3" t="s">
        <v>3967</v>
      </c>
      <c r="B43" s="3" t="s">
        <v>39</v>
      </c>
      <c r="C43" s="3" t="s">
        <v>4046</v>
      </c>
      <c r="G43" s="3">
        <v>0</v>
      </c>
      <c r="H43" s="3">
        <v>8.1259999999999998E-6</v>
      </c>
      <c r="J43" s="5"/>
      <c r="L43" s="3" t="s">
        <v>116</v>
      </c>
    </row>
    <row r="44" spans="1:12">
      <c r="A44" s="3" t="s">
        <v>3967</v>
      </c>
      <c r="B44" s="3" t="s">
        <v>39</v>
      </c>
      <c r="C44" s="3" t="s">
        <v>4047</v>
      </c>
      <c r="G44" s="3">
        <v>0</v>
      </c>
      <c r="H44" s="3">
        <v>4.0609999999999997E-6</v>
      </c>
      <c r="J44" s="5"/>
      <c r="L44" s="3" t="s">
        <v>116</v>
      </c>
    </row>
    <row r="45" spans="1:12">
      <c r="A45" s="3" t="s">
        <v>3967</v>
      </c>
      <c r="B45" s="3" t="s">
        <v>39</v>
      </c>
      <c r="C45" s="3" t="s">
        <v>4048</v>
      </c>
      <c r="G45" s="3">
        <v>9.9439999999999997E-5</v>
      </c>
      <c r="H45" s="3">
        <v>5.6350000000000001E-5</v>
      </c>
      <c r="J45" s="5"/>
      <c r="L45" s="3" t="s">
        <v>116</v>
      </c>
    </row>
    <row r="46" spans="1:12">
      <c r="A46" s="3" t="s">
        <v>3967</v>
      </c>
      <c r="B46" s="3" t="s">
        <v>39</v>
      </c>
      <c r="C46" s="3" t="s">
        <v>4049</v>
      </c>
      <c r="G46" s="3">
        <v>2.8350000000000001E-5</v>
      </c>
      <c r="H46" s="3">
        <v>1.274E-5</v>
      </c>
      <c r="L46" s="3" t="s">
        <v>116</v>
      </c>
    </row>
    <row r="50" spans="3:16">
      <c r="C50" s="6" t="s">
        <v>308</v>
      </c>
      <c r="E50" s="3">
        <f>SUM(E2:E46)</f>
        <v>12</v>
      </c>
      <c r="F50" s="3">
        <f t="shared" ref="F50:H50" si="1">SUM(F2:F46)</f>
        <v>4.2817383857846286E-5</v>
      </c>
      <c r="G50" s="3">
        <f t="shared" si="1"/>
        <v>5.3283399999999993E-4</v>
      </c>
      <c r="H50" s="3">
        <f t="shared" si="1"/>
        <v>3.5142999999999996E-4</v>
      </c>
      <c r="M50" s="7" t="s">
        <v>128</v>
      </c>
      <c r="O50" s="6" t="s">
        <v>129</v>
      </c>
      <c r="P50" s="6" t="s">
        <v>130</v>
      </c>
    </row>
    <row r="51" spans="3:16">
      <c r="M51" s="8"/>
      <c r="O51" s="3">
        <v>126692</v>
      </c>
      <c r="P51" s="3">
        <v>277202</v>
      </c>
    </row>
    <row r="52" spans="3:16">
      <c r="J52" s="11"/>
      <c r="O52" s="3">
        <f>O51*G50</f>
        <v>67.505805127999992</v>
      </c>
      <c r="P52" s="3">
        <f>P51*H50</f>
        <v>97.417098859999996</v>
      </c>
    </row>
    <row r="53" spans="3:16">
      <c r="F53" s="3">
        <v>4.2462799999999997E-4</v>
      </c>
      <c r="G53" s="3">
        <v>2.1943E-4</v>
      </c>
      <c r="H53" s="3">
        <v>7.4162299999999996E-4</v>
      </c>
      <c r="J53" s="3">
        <f>F53*F53*100000</f>
        <v>1.8030893838399998E-2</v>
      </c>
      <c r="K53" s="3">
        <f t="shared" ref="K53:L53" si="2">G53*G53*100000</f>
        <v>4.8149524899999997E-3</v>
      </c>
      <c r="L53" s="3">
        <f t="shared" si="2"/>
        <v>5.5000467412899996E-2</v>
      </c>
      <c r="O53" s="6" t="s">
        <v>131</v>
      </c>
    </row>
    <row r="54" spans="3:16">
      <c r="O54" s="3" t="s">
        <v>132</v>
      </c>
    </row>
    <row r="55" spans="3:16">
      <c r="F55" s="3">
        <v>5.3673499999999999E-4</v>
      </c>
      <c r="G55" s="3">
        <v>4.1681900000000002E-4</v>
      </c>
      <c r="H55" s="3">
        <v>6.8039000000000001E-4</v>
      </c>
      <c r="J55" s="3">
        <f>F55*F55*100000</f>
        <v>2.88084460225E-2</v>
      </c>
      <c r="K55" s="3">
        <f t="shared" ref="K55:L55" si="3">G55*G55*100000</f>
        <v>1.7373807876100003E-2</v>
      </c>
      <c r="L55" s="3">
        <f t="shared" si="3"/>
        <v>4.6293055209999996E-2</v>
      </c>
      <c r="O55" s="3">
        <v>28260</v>
      </c>
    </row>
    <row r="56" spans="3:16">
      <c r="O56" s="3">
        <v>12</v>
      </c>
    </row>
    <row r="57" spans="3:16">
      <c r="F57" s="3">
        <v>3.4992500000000001E-4</v>
      </c>
      <c r="G57" s="3">
        <v>2.83775E-4</v>
      </c>
      <c r="H57" s="3">
        <v>4.2686299999999998E-4</v>
      </c>
      <c r="J57" s="3">
        <f>F57*F57*100000</f>
        <v>1.22447505625E-2</v>
      </c>
      <c r="K57" s="3">
        <f t="shared" ref="K57:L57" si="4">G57*G57*100000</f>
        <v>8.0528250624999995E-3</v>
      </c>
      <c r="L57" s="3">
        <f t="shared" si="4"/>
        <v>1.8221202076899999E-2</v>
      </c>
    </row>
    <row r="400" spans="6:8">
      <c r="F400" s="4">
        <f>SUM(F1:F399)</f>
        <v>1.3969227677156925E-3</v>
      </c>
      <c r="G400" s="4">
        <f t="shared" ref="G400:H400" si="5">SUM(G1:G399)</f>
        <v>1.9856919999999998E-3</v>
      </c>
      <c r="H400" s="4">
        <f t="shared" si="5"/>
        <v>2.5517359999999998E-3</v>
      </c>
    </row>
    <row r="401" spans="6:8">
      <c r="F401" s="3">
        <f>F400*F400</f>
        <v>1.9513932189624707E-6</v>
      </c>
      <c r="G401" s="3">
        <f t="shared" ref="G401:H401" si="6">G400*G400</f>
        <v>3.9429727188639996E-6</v>
      </c>
      <c r="H401" s="3">
        <f t="shared" si="6"/>
        <v>6.5113566136959986E-6</v>
      </c>
    </row>
  </sheetData>
  <phoneticPr fontId="4" type="noConversion"/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25ED-D09C-4D45-9115-E50A3C38D1CC}">
  <dimension ref="A1:P401"/>
  <sheetViews>
    <sheetView workbookViewId="0">
      <selection activeCell="A2" sqref="A2"/>
    </sheetView>
  </sheetViews>
  <sheetFormatPr baseColWidth="10" defaultRowHeight="15"/>
  <cols>
    <col min="1" max="1" width="20" style="3" customWidth="1"/>
    <col min="2" max="2" width="17.33203125" style="3" customWidth="1"/>
    <col min="3" max="3" width="15.1640625" style="3" customWidth="1"/>
    <col min="4" max="5" width="10.83203125" style="3"/>
    <col min="6" max="6" width="12.1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4050</v>
      </c>
      <c r="B2" s="3" t="s">
        <v>39</v>
      </c>
      <c r="C2" s="3" t="s">
        <v>4051</v>
      </c>
      <c r="D2" s="3" t="s">
        <v>20</v>
      </c>
      <c r="E2" s="3">
        <v>1</v>
      </c>
      <c r="F2" s="4">
        <f t="shared" ref="F2:F7" si="0">E2/28260</f>
        <v>3.5385704175513094E-5</v>
      </c>
      <c r="L2" s="3" t="s">
        <v>25</v>
      </c>
    </row>
    <row r="3" spans="1:12">
      <c r="A3" s="3" t="s">
        <v>4050</v>
      </c>
      <c r="B3" s="3" t="s">
        <v>4052</v>
      </c>
      <c r="C3" s="3" t="s">
        <v>4053</v>
      </c>
      <c r="D3" s="3" t="s">
        <v>20</v>
      </c>
      <c r="E3" s="3">
        <v>1</v>
      </c>
      <c r="F3" s="4">
        <f t="shared" si="0"/>
        <v>3.5385704175513094E-5</v>
      </c>
      <c r="L3" s="3" t="s">
        <v>25</v>
      </c>
    </row>
    <row r="4" spans="1:12">
      <c r="A4" s="3" t="s">
        <v>4050</v>
      </c>
      <c r="B4" s="3" t="s">
        <v>4054</v>
      </c>
      <c r="C4" s="3" t="s">
        <v>4055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4050</v>
      </c>
      <c r="B5" s="3" t="s">
        <v>505</v>
      </c>
      <c r="C5" s="3" t="s">
        <v>506</v>
      </c>
      <c r="D5" s="3" t="s">
        <v>20</v>
      </c>
      <c r="E5" s="3">
        <v>1</v>
      </c>
      <c r="F5" s="4">
        <f t="shared" si="0"/>
        <v>3.5385704175513094E-5</v>
      </c>
      <c r="G5" s="3">
        <v>6.669E-5</v>
      </c>
      <c r="H5" s="3">
        <v>3.2310000000000001E-5</v>
      </c>
      <c r="L5" s="3" t="s">
        <v>36</v>
      </c>
    </row>
    <row r="6" spans="1:12">
      <c r="A6" s="3" t="s">
        <v>4050</v>
      </c>
      <c r="B6" s="3" t="s">
        <v>39</v>
      </c>
      <c r="C6" s="3" t="s">
        <v>4056</v>
      </c>
      <c r="D6" s="3" t="s">
        <v>20</v>
      </c>
      <c r="E6" s="3">
        <v>1</v>
      </c>
      <c r="F6" s="4">
        <f t="shared" si="0"/>
        <v>3.5385704175513094E-5</v>
      </c>
      <c r="L6" s="3" t="s">
        <v>41</v>
      </c>
    </row>
    <row r="7" spans="1:12">
      <c r="A7" s="3" t="s">
        <v>4050</v>
      </c>
      <c r="B7" s="3" t="s">
        <v>39</v>
      </c>
      <c r="C7" s="3" t="s">
        <v>4057</v>
      </c>
      <c r="D7" s="3" t="s">
        <v>20</v>
      </c>
      <c r="E7" s="3">
        <v>3</v>
      </c>
      <c r="F7" s="4">
        <f t="shared" si="0"/>
        <v>1.0615711252653928E-4</v>
      </c>
      <c r="G7" s="3">
        <v>0</v>
      </c>
      <c r="H7" s="3">
        <v>6.4560000000000005E-5</v>
      </c>
      <c r="L7" s="3" t="s">
        <v>41</v>
      </c>
    </row>
    <row r="8" spans="1:12">
      <c r="A8" s="3" t="s">
        <v>4050</v>
      </c>
      <c r="B8" s="3" t="s">
        <v>39</v>
      </c>
      <c r="C8" s="3" t="s">
        <v>4058</v>
      </c>
      <c r="J8" s="3" t="s">
        <v>17</v>
      </c>
    </row>
    <row r="9" spans="1:12">
      <c r="A9" s="3" t="s">
        <v>4050</v>
      </c>
      <c r="B9" s="3" t="s">
        <v>39</v>
      </c>
      <c r="C9" s="3" t="s">
        <v>4059</v>
      </c>
      <c r="I9" s="3" t="s">
        <v>16</v>
      </c>
      <c r="J9" s="3" t="s">
        <v>17</v>
      </c>
    </row>
    <row r="10" spans="1:12">
      <c r="A10" s="3" t="s">
        <v>4050</v>
      </c>
      <c r="B10" s="3" t="s">
        <v>4060</v>
      </c>
      <c r="C10" s="3" t="s">
        <v>4061</v>
      </c>
      <c r="J10" s="3" t="s">
        <v>17</v>
      </c>
    </row>
    <row r="11" spans="1:12">
      <c r="A11" s="3" t="s">
        <v>4050</v>
      </c>
      <c r="B11" s="3" t="s">
        <v>4062</v>
      </c>
      <c r="C11" s="3" t="s">
        <v>4063</v>
      </c>
      <c r="J11" s="3" t="s">
        <v>17</v>
      </c>
    </row>
    <row r="12" spans="1:12">
      <c r="A12" s="3" t="s">
        <v>4050</v>
      </c>
      <c r="B12" s="3" t="s">
        <v>4064</v>
      </c>
      <c r="C12" s="3" t="s">
        <v>4065</v>
      </c>
      <c r="G12" s="3">
        <v>6.669E-5</v>
      </c>
      <c r="H12" s="3">
        <v>3.2310000000000001E-5</v>
      </c>
      <c r="J12" s="3" t="s">
        <v>17</v>
      </c>
    </row>
    <row r="13" spans="1:12">
      <c r="A13" s="3" t="s">
        <v>4050</v>
      </c>
      <c r="B13" s="3" t="s">
        <v>4066</v>
      </c>
      <c r="C13" s="3" t="s">
        <v>4067</v>
      </c>
      <c r="G13" s="3">
        <v>1.5019999999999999E-4</v>
      </c>
      <c r="H13" s="3">
        <v>7.9549999999999996E-5</v>
      </c>
      <c r="I13" s="3" t="s">
        <v>16</v>
      </c>
      <c r="J13" s="3" t="s">
        <v>17</v>
      </c>
    </row>
    <row r="14" spans="1:12">
      <c r="A14" s="3" t="s">
        <v>4050</v>
      </c>
      <c r="B14" s="3" t="s">
        <v>4068</v>
      </c>
      <c r="C14" s="3" t="s">
        <v>4069</v>
      </c>
      <c r="G14" s="3">
        <v>1.804E-5</v>
      </c>
      <c r="H14" s="3">
        <v>8.2169999999999994E-6</v>
      </c>
      <c r="J14" s="3" t="s">
        <v>17</v>
      </c>
    </row>
    <row r="15" spans="1:12">
      <c r="A15" s="3" t="s">
        <v>4050</v>
      </c>
      <c r="B15" s="3" t="s">
        <v>4070</v>
      </c>
      <c r="C15" s="3" t="s">
        <v>2673</v>
      </c>
      <c r="G15" s="3">
        <v>5.596E-5</v>
      </c>
      <c r="H15" s="3">
        <v>2.5539999999999999E-5</v>
      </c>
      <c r="J15" s="3" t="s">
        <v>17</v>
      </c>
    </row>
    <row r="16" spans="1:12">
      <c r="A16" s="3" t="s">
        <v>4050</v>
      </c>
      <c r="B16" s="3" t="s">
        <v>1586</v>
      </c>
      <c r="C16" s="3" t="s">
        <v>1587</v>
      </c>
      <c r="I16" s="3" t="s">
        <v>16</v>
      </c>
    </row>
    <row r="17" spans="1:12">
      <c r="A17" s="3" t="s">
        <v>4050</v>
      </c>
      <c r="B17" s="3" t="s">
        <v>4071</v>
      </c>
      <c r="C17" s="3" t="s">
        <v>4072</v>
      </c>
      <c r="G17" s="3">
        <v>8.9549999999999998E-6</v>
      </c>
      <c r="H17" s="3">
        <v>4.0620000000000002E-6</v>
      </c>
      <c r="L17" s="3" t="s">
        <v>25</v>
      </c>
    </row>
    <row r="18" spans="1:12">
      <c r="A18" s="3" t="s">
        <v>4050</v>
      </c>
      <c r="B18" s="3" t="s">
        <v>4073</v>
      </c>
      <c r="C18" s="3" t="s">
        <v>4074</v>
      </c>
      <c r="G18" s="3">
        <v>0</v>
      </c>
      <c r="H18" s="3">
        <v>4.0609999999999997E-6</v>
      </c>
      <c r="L18" s="3" t="s">
        <v>25</v>
      </c>
    </row>
    <row r="19" spans="1:12">
      <c r="A19" s="3" t="s">
        <v>4050</v>
      </c>
      <c r="B19" s="3" t="s">
        <v>4075</v>
      </c>
      <c r="C19" s="3" t="s">
        <v>4076</v>
      </c>
      <c r="G19" s="3">
        <v>0</v>
      </c>
      <c r="H19" s="3">
        <v>2.033E-5</v>
      </c>
      <c r="L19" s="3" t="s">
        <v>25</v>
      </c>
    </row>
    <row r="20" spans="1:12">
      <c r="A20" s="3" t="s">
        <v>4050</v>
      </c>
      <c r="B20" s="3" t="s">
        <v>4077</v>
      </c>
      <c r="C20" s="3" t="s">
        <v>4078</v>
      </c>
      <c r="G20" s="3">
        <v>9.1179999999999998E-6</v>
      </c>
      <c r="H20" s="3">
        <v>4.1359999999999999E-6</v>
      </c>
      <c r="L20" s="3" t="s">
        <v>25</v>
      </c>
    </row>
    <row r="21" spans="1:12">
      <c r="A21" s="3" t="s">
        <v>4050</v>
      </c>
      <c r="B21" s="3" t="s">
        <v>4079</v>
      </c>
      <c r="C21" s="3" t="s">
        <v>4080</v>
      </c>
      <c r="G21" s="3">
        <v>1.8199999999999999E-5</v>
      </c>
      <c r="H21" s="3">
        <v>7.097E-6</v>
      </c>
      <c r="L21" s="3" t="s">
        <v>25</v>
      </c>
    </row>
    <row r="22" spans="1:12">
      <c r="A22" s="3" t="s">
        <v>4050</v>
      </c>
      <c r="B22" s="3" t="s">
        <v>4081</v>
      </c>
      <c r="C22" s="3" t="s">
        <v>4082</v>
      </c>
      <c r="G22" s="3">
        <v>0</v>
      </c>
      <c r="H22" s="3">
        <v>4.2679999999999996E-6</v>
      </c>
      <c r="L22" s="3" t="s">
        <v>25</v>
      </c>
    </row>
    <row r="23" spans="1:12">
      <c r="A23" s="3" t="s">
        <v>4050</v>
      </c>
      <c r="B23" s="3" t="s">
        <v>4083</v>
      </c>
      <c r="C23" s="3" t="s">
        <v>4084</v>
      </c>
      <c r="G23" s="3">
        <v>0</v>
      </c>
      <c r="H23" s="3">
        <v>7.233E-6</v>
      </c>
      <c r="L23" s="3" t="s">
        <v>25</v>
      </c>
    </row>
    <row r="24" spans="1:12">
      <c r="A24" s="3" t="s">
        <v>4050</v>
      </c>
      <c r="B24" s="3" t="s">
        <v>4085</v>
      </c>
      <c r="C24" s="3" t="s">
        <v>3280</v>
      </c>
      <c r="G24" s="3">
        <v>9.4870000000000008E-6</v>
      </c>
      <c r="H24" s="3">
        <v>4.4580000000000003E-6</v>
      </c>
      <c r="L24" s="3" t="s">
        <v>25</v>
      </c>
    </row>
    <row r="25" spans="1:12">
      <c r="A25" s="3" t="s">
        <v>4050</v>
      </c>
      <c r="B25" s="3" t="s">
        <v>4086</v>
      </c>
      <c r="C25" s="3" t="s">
        <v>4087</v>
      </c>
      <c r="G25" s="3">
        <v>0</v>
      </c>
      <c r="H25" s="3">
        <v>4.1130000000000003E-6</v>
      </c>
      <c r="L25" s="3" t="s">
        <v>25</v>
      </c>
    </row>
    <row r="26" spans="1:12">
      <c r="A26" s="3" t="s">
        <v>4050</v>
      </c>
      <c r="B26" s="3" t="s">
        <v>4062</v>
      </c>
      <c r="C26" s="3" t="s">
        <v>4063</v>
      </c>
      <c r="G26" s="3">
        <v>6.669E-5</v>
      </c>
      <c r="H26" s="3">
        <v>3.2310000000000001E-5</v>
      </c>
      <c r="L26" s="3" t="s">
        <v>25</v>
      </c>
    </row>
    <row r="27" spans="1:12">
      <c r="A27" s="3" t="s">
        <v>4050</v>
      </c>
      <c r="B27" s="3" t="s">
        <v>39</v>
      </c>
      <c r="C27" s="3" t="s">
        <v>4088</v>
      </c>
      <c r="G27" s="3">
        <v>1.802E-5</v>
      </c>
      <c r="H27" s="3">
        <v>8.1489999999999994E-6</v>
      </c>
      <c r="L27" s="3" t="s">
        <v>109</v>
      </c>
    </row>
    <row r="28" spans="1:12">
      <c r="A28" s="3" t="s">
        <v>4050</v>
      </c>
      <c r="B28" s="3" t="s">
        <v>39</v>
      </c>
      <c r="C28" s="3" t="s">
        <v>4089</v>
      </c>
      <c r="G28" s="3">
        <v>0</v>
      </c>
      <c r="H28" s="3">
        <v>5.3109999999999998E-5</v>
      </c>
      <c r="L28" s="3" t="s">
        <v>109</v>
      </c>
    </row>
    <row r="29" spans="1:12">
      <c r="A29" s="3" t="s">
        <v>4050</v>
      </c>
      <c r="B29" s="3" t="s">
        <v>39</v>
      </c>
      <c r="C29" s="3" t="s">
        <v>4090</v>
      </c>
      <c r="G29" s="3">
        <v>0</v>
      </c>
      <c r="H29" s="3">
        <v>4.0940000000000001E-6</v>
      </c>
      <c r="L29" s="3" t="s">
        <v>109</v>
      </c>
    </row>
    <row r="30" spans="1:12">
      <c r="A30" s="3" t="s">
        <v>4050</v>
      </c>
      <c r="B30" s="3" t="s">
        <v>39</v>
      </c>
      <c r="C30" s="3" t="s">
        <v>4091</v>
      </c>
      <c r="G30" s="3">
        <v>9.0040000000000005E-6</v>
      </c>
      <c r="H30" s="3">
        <v>4.0820000000000001E-6</v>
      </c>
      <c r="L30" s="3" t="s">
        <v>109</v>
      </c>
    </row>
    <row r="31" spans="1:12">
      <c r="A31" s="3" t="s">
        <v>4050</v>
      </c>
      <c r="B31" s="3" t="s">
        <v>39</v>
      </c>
      <c r="C31" s="3" t="s">
        <v>4092</v>
      </c>
      <c r="G31" s="3">
        <v>9.3400000000000004E-6</v>
      </c>
      <c r="H31" s="3">
        <v>4.3290000000000004E-6</v>
      </c>
      <c r="L31" s="3" t="s">
        <v>116</v>
      </c>
    </row>
    <row r="32" spans="1:12">
      <c r="A32" s="3" t="s">
        <v>4050</v>
      </c>
      <c r="B32" s="3" t="s">
        <v>39</v>
      </c>
      <c r="C32" s="3" t="s">
        <v>4093</v>
      </c>
      <c r="G32" s="3">
        <v>2.4119999999999999E-5</v>
      </c>
      <c r="H32" s="3">
        <v>1.101E-5</v>
      </c>
      <c r="L32" s="3" t="s">
        <v>116</v>
      </c>
    </row>
    <row r="36" spans="3:16">
      <c r="C36" s="6" t="s">
        <v>127</v>
      </c>
      <c r="E36" s="3">
        <f>SUM(E2:E32)</f>
        <v>8</v>
      </c>
      <c r="F36" s="3">
        <f t="shared" ref="F36:H36" si="1">SUM(F2:F32)</f>
        <v>2.8308563340410475E-4</v>
      </c>
      <c r="G36" s="3">
        <f t="shared" si="1"/>
        <v>5.3051399999999994E-4</v>
      </c>
      <c r="H36" s="3">
        <f t="shared" si="1"/>
        <v>4.1932899999999997E-4</v>
      </c>
      <c r="M36" s="7" t="s">
        <v>128</v>
      </c>
      <c r="O36" s="6" t="s">
        <v>129</v>
      </c>
      <c r="P36" s="6" t="s">
        <v>130</v>
      </c>
    </row>
    <row r="37" spans="3:16">
      <c r="M37" s="8"/>
      <c r="O37" s="3">
        <v>126514</v>
      </c>
      <c r="P37" s="3">
        <v>276552</v>
      </c>
    </row>
    <row r="38" spans="3:16">
      <c r="M38" s="10"/>
      <c r="O38" s="3">
        <f>O37*G36</f>
        <v>67.117448195999998</v>
      </c>
      <c r="P38" s="3">
        <f>P37*H36</f>
        <v>115.96627360799999</v>
      </c>
    </row>
    <row r="39" spans="3:16">
      <c r="F39" s="3">
        <v>2.8308599999999999E-4</v>
      </c>
      <c r="G39" s="3">
        <v>1.2222399999999999E-4</v>
      </c>
      <c r="H39" s="3">
        <v>5.5771499999999997E-4</v>
      </c>
      <c r="J39" s="3">
        <f>F39*F39*100000</f>
        <v>8.0137683396000001E-3</v>
      </c>
      <c r="K39" s="3">
        <f t="shared" ref="K39:L39" si="2">G39*G39*100000</f>
        <v>1.4938706175999998E-3</v>
      </c>
      <c r="L39" s="3">
        <f t="shared" si="2"/>
        <v>3.1104602122499995E-2</v>
      </c>
      <c r="O39" s="6" t="s">
        <v>131</v>
      </c>
    </row>
    <row r="40" spans="3:16">
      <c r="O40" s="3" t="s">
        <v>132</v>
      </c>
    </row>
    <row r="41" spans="3:16">
      <c r="F41" s="3">
        <v>5.2958599999999997E-4</v>
      </c>
      <c r="G41" s="3">
        <v>4.1044399999999999E-4</v>
      </c>
      <c r="H41" s="3">
        <v>6.7250700000000003E-4</v>
      </c>
      <c r="J41" s="3">
        <f>F41*F41*100000</f>
        <v>2.8046133139599996E-2</v>
      </c>
      <c r="K41" s="3">
        <f t="shared" ref="K41:L41" si="3">G41*G41*100000</f>
        <v>1.6846427713599999E-2</v>
      </c>
      <c r="L41" s="3">
        <f t="shared" si="3"/>
        <v>4.52265665049E-2</v>
      </c>
      <c r="O41" s="3">
        <v>28260</v>
      </c>
    </row>
    <row r="42" spans="3:16">
      <c r="O42" s="3">
        <v>8</v>
      </c>
    </row>
    <row r="43" spans="3:16">
      <c r="F43" s="3">
        <v>5.2958599999999997E-4</v>
      </c>
      <c r="G43" s="3">
        <v>4.1044399999999999E-4</v>
      </c>
      <c r="H43" s="3">
        <v>6.7250700000000003E-4</v>
      </c>
      <c r="J43" s="3">
        <f>F43*F43*100000</f>
        <v>2.8046133139599996E-2</v>
      </c>
      <c r="K43" s="3">
        <f t="shared" ref="K43:L43" si="4">G43*G43*100000</f>
        <v>1.6846427713599999E-2</v>
      </c>
      <c r="L43" s="3">
        <f t="shared" si="4"/>
        <v>4.52265665049E-2</v>
      </c>
    </row>
    <row r="400" spans="6:8">
      <c r="F400" s="4">
        <f>SUM(F1:F399)</f>
        <v>1.9084292668082093E-3</v>
      </c>
      <c r="G400" s="4">
        <f t="shared" ref="G400:H400" si="5">SUM(G1:G399)</f>
        <v>2.0041399999999997E-3</v>
      </c>
      <c r="H400" s="4">
        <f t="shared" si="5"/>
        <v>2.7413870000000001E-3</v>
      </c>
    </row>
    <row r="401" spans="6:8">
      <c r="F401" s="3">
        <f>F400*F400</f>
        <v>3.6421022664101196E-6</v>
      </c>
      <c r="G401" s="3">
        <f t="shared" ref="G401:H401" si="6">G400*G400</f>
        <v>4.0165771395999992E-6</v>
      </c>
      <c r="H401" s="3">
        <f t="shared" si="6"/>
        <v>7.5152026837690002E-6</v>
      </c>
    </row>
  </sheetData>
  <phoneticPr fontId="4" type="noConversion"/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9B38-DB46-3B46-BCB5-52EE81561179}">
  <dimension ref="A1:P101"/>
  <sheetViews>
    <sheetView workbookViewId="0">
      <selection activeCell="A2" sqref="A2"/>
    </sheetView>
  </sheetViews>
  <sheetFormatPr baseColWidth="10" defaultRowHeight="15"/>
  <cols>
    <col min="1" max="1" width="22" style="3" customWidth="1"/>
    <col min="2" max="2" width="16.83203125" style="3" customWidth="1"/>
    <col min="3" max="3" width="15.33203125" style="3" customWidth="1"/>
    <col min="4" max="4" width="8" style="3" customWidth="1"/>
    <col min="5" max="5" width="9.5" style="3" customWidth="1"/>
    <col min="6" max="6" width="11.83203125" style="3" customWidth="1"/>
    <col min="7" max="8" width="12" style="3" bestFit="1" customWidth="1"/>
    <col min="9" max="9" width="6.33203125" style="3" customWidth="1"/>
    <col min="10" max="10" width="10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4096</v>
      </c>
      <c r="B2" s="3" t="s">
        <v>39</v>
      </c>
      <c r="C2" s="3" t="s">
        <v>4142</v>
      </c>
      <c r="D2" s="3" t="s">
        <v>311</v>
      </c>
      <c r="E2" s="3">
        <v>0</v>
      </c>
      <c r="F2" s="3">
        <v>0</v>
      </c>
      <c r="G2" s="3">
        <v>0</v>
      </c>
      <c r="H2" s="3">
        <v>8.1310000000000006E-6</v>
      </c>
      <c r="I2" s="3" t="s">
        <v>16</v>
      </c>
    </row>
    <row r="3" spans="1:12">
      <c r="A3" s="3" t="s">
        <v>4096</v>
      </c>
      <c r="B3" s="3" t="s">
        <v>39</v>
      </c>
      <c r="C3" s="3" t="s">
        <v>4130</v>
      </c>
      <c r="G3" s="3">
        <v>0</v>
      </c>
      <c r="H3" s="3">
        <v>8.6710000000000005E-6</v>
      </c>
      <c r="J3" s="3" t="s">
        <v>17</v>
      </c>
    </row>
    <row r="4" spans="1:12">
      <c r="A4" s="3" t="s">
        <v>4096</v>
      </c>
      <c r="B4" s="3" t="s">
        <v>4141</v>
      </c>
      <c r="C4" s="3" t="s">
        <v>4140</v>
      </c>
      <c r="G4" s="3">
        <v>0</v>
      </c>
      <c r="H4" s="3">
        <v>3.608E-5</v>
      </c>
      <c r="L4" s="3" t="s">
        <v>25</v>
      </c>
    </row>
    <row r="5" spans="1:12">
      <c r="A5" s="3" t="s">
        <v>4096</v>
      </c>
      <c r="B5" s="3" t="s">
        <v>4139</v>
      </c>
      <c r="C5" s="3" t="s">
        <v>4138</v>
      </c>
      <c r="G5" s="3">
        <v>0</v>
      </c>
      <c r="H5" s="3">
        <v>4.0620000000000002E-6</v>
      </c>
      <c r="L5" s="3" t="s">
        <v>25</v>
      </c>
    </row>
    <row r="6" spans="1:12">
      <c r="A6" s="3" t="s">
        <v>4096</v>
      </c>
      <c r="B6" s="3" t="s">
        <v>4137</v>
      </c>
      <c r="C6" s="3" t="s">
        <v>4136</v>
      </c>
      <c r="G6" s="3">
        <v>0</v>
      </c>
      <c r="H6" s="3">
        <v>4.3630000000000004E-6</v>
      </c>
      <c r="L6" s="3" t="s">
        <v>25</v>
      </c>
    </row>
    <row r="7" spans="1:12">
      <c r="A7" s="3" t="s">
        <v>4096</v>
      </c>
      <c r="B7" s="3" t="s">
        <v>4135</v>
      </c>
      <c r="C7" s="3" t="s">
        <v>4134</v>
      </c>
      <c r="G7" s="3">
        <v>0</v>
      </c>
      <c r="H7" s="3">
        <v>2.8430000000000001E-5</v>
      </c>
      <c r="L7" s="3" t="s">
        <v>25</v>
      </c>
    </row>
    <row r="8" spans="1:12">
      <c r="A8" s="3" t="s">
        <v>4096</v>
      </c>
      <c r="B8" s="3" t="s">
        <v>4133</v>
      </c>
      <c r="C8" s="3" t="s">
        <v>4132</v>
      </c>
      <c r="G8" s="3">
        <v>0</v>
      </c>
      <c r="H8" s="3">
        <v>6.4579999999999995E-5</v>
      </c>
      <c r="L8" s="3" t="s">
        <v>25</v>
      </c>
    </row>
    <row r="9" spans="1:12">
      <c r="A9" s="3" t="s">
        <v>4096</v>
      </c>
      <c r="B9" s="3" t="s">
        <v>39</v>
      </c>
      <c r="C9" s="3" t="s">
        <v>4131</v>
      </c>
      <c r="G9" s="3">
        <v>0</v>
      </c>
      <c r="H9" s="3">
        <v>4.0910000000000003E-6</v>
      </c>
      <c r="L9" s="3" t="s">
        <v>109</v>
      </c>
    </row>
    <row r="10" spans="1:12">
      <c r="A10" s="3" t="s">
        <v>4096</v>
      </c>
      <c r="B10" s="3" t="s">
        <v>39</v>
      </c>
      <c r="C10" s="3" t="s">
        <v>4130</v>
      </c>
      <c r="G10" s="3">
        <v>0</v>
      </c>
      <c r="H10" s="3">
        <v>8.6710000000000005E-6</v>
      </c>
      <c r="I10" s="5"/>
      <c r="L10" s="3" t="s">
        <v>109</v>
      </c>
    </row>
    <row r="11" spans="1:12">
      <c r="A11" s="3" t="s">
        <v>4096</v>
      </c>
      <c r="B11" s="3" t="s">
        <v>39</v>
      </c>
      <c r="C11" s="3" t="s">
        <v>4129</v>
      </c>
      <c r="G11" s="3">
        <v>0</v>
      </c>
      <c r="H11" s="3">
        <v>4.1139999999999999E-6</v>
      </c>
      <c r="I11" s="5"/>
      <c r="L11" s="3" t="s">
        <v>109</v>
      </c>
    </row>
    <row r="12" spans="1:12">
      <c r="A12" s="3" t="s">
        <v>4096</v>
      </c>
      <c r="B12" s="3" t="s">
        <v>39</v>
      </c>
      <c r="C12" s="3" t="s">
        <v>4128</v>
      </c>
      <c r="G12" s="3">
        <v>0</v>
      </c>
      <c r="H12" s="3">
        <v>4.0679999999999998E-6</v>
      </c>
      <c r="I12" s="5"/>
      <c r="L12" s="3" t="s">
        <v>109</v>
      </c>
    </row>
    <row r="13" spans="1:12">
      <c r="A13" s="3" t="s">
        <v>4096</v>
      </c>
      <c r="B13" s="3" t="s">
        <v>4127</v>
      </c>
      <c r="C13" s="3" t="s">
        <v>4126</v>
      </c>
      <c r="G13" s="3">
        <v>8.9530000000000005E-6</v>
      </c>
      <c r="H13" s="3">
        <v>4.0609999999999997E-6</v>
      </c>
      <c r="L13" s="3" t="s">
        <v>25</v>
      </c>
    </row>
    <row r="14" spans="1:12">
      <c r="A14" s="3" t="s">
        <v>4096</v>
      </c>
      <c r="B14" s="3" t="s">
        <v>39</v>
      </c>
      <c r="C14" s="3" t="s">
        <v>4125</v>
      </c>
      <c r="D14" s="3" t="s">
        <v>20</v>
      </c>
      <c r="E14" s="3">
        <v>1</v>
      </c>
      <c r="F14" s="4">
        <f>E14/278260</f>
        <v>3.5937612305038452E-6</v>
      </c>
      <c r="G14" s="3">
        <v>8.9570000000000008E-6</v>
      </c>
      <c r="H14" s="3">
        <v>1.223E-5</v>
      </c>
      <c r="I14" s="3" t="s">
        <v>16</v>
      </c>
      <c r="J14" s="3" t="s">
        <v>17</v>
      </c>
    </row>
    <row r="15" spans="1:12">
      <c r="A15" s="3" t="s">
        <v>4096</v>
      </c>
      <c r="B15" s="3" t="s">
        <v>4124</v>
      </c>
      <c r="C15" s="3" t="s">
        <v>4123</v>
      </c>
      <c r="D15" s="3" t="s">
        <v>311</v>
      </c>
      <c r="E15" s="3">
        <v>3</v>
      </c>
      <c r="F15" s="4">
        <f>E15/278260</f>
        <v>1.0781283691511537E-5</v>
      </c>
      <c r="G15" s="3">
        <v>8.9570000000000008E-6</v>
      </c>
      <c r="H15" s="3">
        <v>4.0770000000000001E-6</v>
      </c>
      <c r="I15" s="3" t="s">
        <v>16</v>
      </c>
      <c r="J15" s="3" t="s">
        <v>17</v>
      </c>
    </row>
    <row r="16" spans="1:12">
      <c r="A16" s="3" t="s">
        <v>4096</v>
      </c>
      <c r="B16" s="3" t="s">
        <v>39</v>
      </c>
      <c r="C16" s="3" t="s">
        <v>4122</v>
      </c>
      <c r="G16" s="3">
        <v>8.9579999999999996E-6</v>
      </c>
      <c r="H16" s="3">
        <v>8.1310000000000006E-6</v>
      </c>
      <c r="L16" s="3" t="s">
        <v>116</v>
      </c>
    </row>
    <row r="17" spans="1:12">
      <c r="A17" s="3" t="s">
        <v>4096</v>
      </c>
      <c r="B17" s="3" t="s">
        <v>4121</v>
      </c>
      <c r="C17" s="3" t="s">
        <v>523</v>
      </c>
      <c r="D17" s="3" t="s">
        <v>20</v>
      </c>
      <c r="E17" s="3">
        <v>1</v>
      </c>
      <c r="F17" s="4">
        <f>E17/278260</f>
        <v>3.5937612305038452E-6</v>
      </c>
      <c r="G17" s="3">
        <v>8.9940000000000006E-6</v>
      </c>
      <c r="H17" s="3">
        <v>4.0749999999999999E-6</v>
      </c>
      <c r="L17" s="3" t="s">
        <v>36</v>
      </c>
    </row>
    <row r="18" spans="1:12">
      <c r="A18" s="3" t="s">
        <v>4096</v>
      </c>
      <c r="B18" s="3" t="s">
        <v>39</v>
      </c>
      <c r="C18" s="3" t="s">
        <v>4120</v>
      </c>
      <c r="G18" s="3">
        <v>9.1630000000000002E-6</v>
      </c>
      <c r="H18" s="3">
        <v>4.1280000000000001E-6</v>
      </c>
      <c r="I18" s="5"/>
      <c r="L18" s="3" t="s">
        <v>109</v>
      </c>
    </row>
    <row r="19" spans="1:12">
      <c r="A19" s="3" t="s">
        <v>4096</v>
      </c>
      <c r="B19" s="3" t="s">
        <v>4119</v>
      </c>
      <c r="C19" s="3" t="s">
        <v>4118</v>
      </c>
      <c r="G19" s="3">
        <v>5.5250000000000001E-5</v>
      </c>
      <c r="H19" s="3">
        <v>2.525E-5</v>
      </c>
      <c r="J19" s="3" t="s">
        <v>4117</v>
      </c>
    </row>
    <row r="20" spans="1:12">
      <c r="A20" s="3" t="s">
        <v>4096</v>
      </c>
      <c r="B20" s="3" t="s">
        <v>4116</v>
      </c>
      <c r="C20" s="3" t="s">
        <v>4115</v>
      </c>
      <c r="G20" s="3">
        <v>6.3139999999999995E-5</v>
      </c>
      <c r="H20" s="3">
        <v>4.3290000000000001E-5</v>
      </c>
      <c r="L20" s="3" t="s">
        <v>25</v>
      </c>
    </row>
    <row r="21" spans="1:12">
      <c r="A21" s="3" t="s">
        <v>4096</v>
      </c>
      <c r="B21" s="3" t="s">
        <v>4114</v>
      </c>
      <c r="C21" s="3" t="s">
        <v>3195</v>
      </c>
      <c r="G21" s="3">
        <v>6.6619999999999996E-5</v>
      </c>
      <c r="H21" s="3">
        <v>3.2289999999999997E-5</v>
      </c>
      <c r="L21" s="3" t="s">
        <v>25</v>
      </c>
    </row>
    <row r="22" spans="1:12">
      <c r="A22" s="3" t="s">
        <v>4096</v>
      </c>
      <c r="B22" s="3" t="s">
        <v>4113</v>
      </c>
      <c r="C22" s="3" t="s">
        <v>4112</v>
      </c>
      <c r="G22" s="3">
        <v>6.6790000000000003E-5</v>
      </c>
      <c r="H22" s="3">
        <v>3.2360000000000002E-5</v>
      </c>
      <c r="L22" s="3" t="s">
        <v>25</v>
      </c>
    </row>
    <row r="23" spans="1:12">
      <c r="A23" s="3" t="s">
        <v>4096</v>
      </c>
      <c r="B23" s="3" t="s">
        <v>4111</v>
      </c>
      <c r="C23" s="3" t="s">
        <v>4110</v>
      </c>
      <c r="D23" s="3" t="s">
        <v>311</v>
      </c>
      <c r="E23" s="3">
        <v>1</v>
      </c>
      <c r="F23" s="4">
        <f>E23/278260</f>
        <v>3.5937612305038452E-6</v>
      </c>
      <c r="G23" s="3">
        <v>7.1030000000000003E-5</v>
      </c>
      <c r="H23" s="3">
        <v>1.371E-4</v>
      </c>
      <c r="I23" s="3" t="s">
        <v>16</v>
      </c>
      <c r="J23" s="3" t="s">
        <v>17</v>
      </c>
    </row>
    <row r="24" spans="1:12">
      <c r="A24" s="3" t="s">
        <v>4096</v>
      </c>
      <c r="B24" s="3" t="s">
        <v>4109</v>
      </c>
      <c r="C24" s="3" t="s">
        <v>4108</v>
      </c>
      <c r="D24" s="3" t="s">
        <v>20</v>
      </c>
      <c r="E24" s="3">
        <v>3</v>
      </c>
      <c r="F24" s="4">
        <f>E24/278260</f>
        <v>1.0781283691511537E-5</v>
      </c>
      <c r="G24" s="3">
        <v>1.3430000000000001E-4</v>
      </c>
      <c r="H24" s="3">
        <v>6.0919999999999999E-5</v>
      </c>
      <c r="I24" s="3" t="s">
        <v>16</v>
      </c>
      <c r="J24" s="50" t="s">
        <v>1123</v>
      </c>
      <c r="K24" s="3" t="s">
        <v>17</v>
      </c>
    </row>
    <row r="25" spans="1:12">
      <c r="A25" s="3" t="s">
        <v>4096</v>
      </c>
      <c r="B25" s="3" t="s">
        <v>4107</v>
      </c>
      <c r="C25" s="3" t="s">
        <v>4106</v>
      </c>
      <c r="D25" s="3" t="s">
        <v>20</v>
      </c>
      <c r="E25" s="3">
        <v>1</v>
      </c>
      <c r="F25" s="4">
        <f>E25/278260</f>
        <v>3.5937612305038452E-6</v>
      </c>
      <c r="I25" s="3" t="s">
        <v>16</v>
      </c>
      <c r="J25" s="3" t="s">
        <v>17</v>
      </c>
    </row>
    <row r="26" spans="1:12">
      <c r="A26" s="3" t="s">
        <v>4096</v>
      </c>
      <c r="B26" s="3" t="s">
        <v>4105</v>
      </c>
      <c r="C26" s="3" t="s">
        <v>4104</v>
      </c>
      <c r="D26" s="3" t="s">
        <v>20</v>
      </c>
      <c r="E26" s="3">
        <v>1</v>
      </c>
      <c r="F26" s="4">
        <f>E26/278260</f>
        <v>3.5937612305038452E-6</v>
      </c>
      <c r="I26" s="3" t="s">
        <v>16</v>
      </c>
    </row>
    <row r="27" spans="1:12">
      <c r="A27" s="3" t="s">
        <v>4096</v>
      </c>
      <c r="B27" s="3" t="s">
        <v>4103</v>
      </c>
      <c r="C27" s="3" t="s">
        <v>4102</v>
      </c>
      <c r="D27" s="3" t="s">
        <v>20</v>
      </c>
      <c r="E27" s="3">
        <v>1</v>
      </c>
      <c r="F27" s="4">
        <f>E27/278260</f>
        <v>3.5937612305038452E-6</v>
      </c>
      <c r="I27" s="3" t="s">
        <v>16</v>
      </c>
    </row>
    <row r="28" spans="1:12">
      <c r="A28" s="3" t="s">
        <v>4096</v>
      </c>
      <c r="B28" s="3" t="s">
        <v>4101</v>
      </c>
      <c r="C28" s="3" t="s">
        <v>4100</v>
      </c>
      <c r="I28" s="3" t="s">
        <v>16</v>
      </c>
    </row>
    <row r="29" spans="1:12">
      <c r="A29" s="3" t="s">
        <v>4096</v>
      </c>
      <c r="B29" s="3" t="s">
        <v>4099</v>
      </c>
      <c r="C29" s="3" t="s">
        <v>4098</v>
      </c>
      <c r="I29" s="3" t="s">
        <v>16</v>
      </c>
    </row>
    <row r="30" spans="1:12">
      <c r="A30" s="3" t="s">
        <v>4096</v>
      </c>
      <c r="B30" s="3" t="s">
        <v>4097</v>
      </c>
      <c r="C30" s="3" t="s">
        <v>2924</v>
      </c>
      <c r="I30" s="3" t="s">
        <v>16</v>
      </c>
    </row>
    <row r="31" spans="1:12">
      <c r="A31" s="3" t="s">
        <v>4096</v>
      </c>
      <c r="B31" s="3" t="s">
        <v>4095</v>
      </c>
      <c r="C31" s="3" t="s">
        <v>4094</v>
      </c>
      <c r="I31" s="3" t="s">
        <v>16</v>
      </c>
    </row>
    <row r="35" spans="3:16">
      <c r="C35" s="6" t="s">
        <v>127</v>
      </c>
      <c r="E35" s="3">
        <f>SUM(E2:E31)</f>
        <v>12</v>
      </c>
      <c r="F35" s="3">
        <f>SUM(F2:F31)</f>
        <v>4.3125134766046146E-5</v>
      </c>
      <c r="G35" s="3">
        <f>SUM(G2:G31)</f>
        <v>5.1111199999999998E-4</v>
      </c>
      <c r="H35" s="3">
        <f>SUM(H2:H31)</f>
        <v>5.4317299999999998E-4</v>
      </c>
      <c r="M35" s="7" t="s">
        <v>128</v>
      </c>
      <c r="O35" s="6" t="s">
        <v>129</v>
      </c>
      <c r="P35" s="6" t="s">
        <v>130</v>
      </c>
    </row>
    <row r="36" spans="3:16">
      <c r="M36" s="8"/>
      <c r="O36" s="3">
        <v>126680</v>
      </c>
      <c r="P36" s="3">
        <v>277152</v>
      </c>
    </row>
    <row r="37" spans="3:16">
      <c r="O37" s="3">
        <f>O36*G35</f>
        <v>64.747668160000003</v>
      </c>
      <c r="P37" s="3">
        <f>P36*H35</f>
        <v>150.541483296</v>
      </c>
    </row>
    <row r="38" spans="3:16">
      <c r="F38" s="3">
        <v>4.2462799999999997E-4</v>
      </c>
      <c r="G38" s="3">
        <v>2.1943E-4</v>
      </c>
      <c r="H38" s="3">
        <v>7.4162299999999996E-4</v>
      </c>
      <c r="J38" s="43">
        <f>F38*F38*100000</f>
        <v>1.8030893838399998E-2</v>
      </c>
      <c r="K38" s="43">
        <f>G38*G38*100000</f>
        <v>4.8149524899999997E-3</v>
      </c>
      <c r="L38" s="43">
        <f>H38*H38*100000</f>
        <v>5.5000467412899996E-2</v>
      </c>
      <c r="O38" s="6" t="s">
        <v>131</v>
      </c>
    </row>
    <row r="39" spans="3:16">
      <c r="O39" s="3" t="s">
        <v>2362</v>
      </c>
    </row>
    <row r="40" spans="3:16">
      <c r="F40" s="3">
        <v>5.1310400000000001E-4</v>
      </c>
      <c r="G40" s="3">
        <v>3.9602399999999997E-4</v>
      </c>
      <c r="H40" s="3">
        <v>6.5394699999999999E-4</v>
      </c>
      <c r="J40" s="43">
        <f>F40*F40*100000</f>
        <v>2.63275714816E-2</v>
      </c>
      <c r="K40" s="43">
        <f>G40*G40*100000</f>
        <v>1.5683500857599997E-2</v>
      </c>
      <c r="L40" s="43">
        <f>H40*H40*100000</f>
        <v>4.2764667880899998E-2</v>
      </c>
      <c r="O40" s="3">
        <v>28260</v>
      </c>
    </row>
    <row r="41" spans="3:16">
      <c r="O41" s="3">
        <v>12</v>
      </c>
    </row>
    <row r="42" spans="3:16">
      <c r="F42" s="3">
        <v>5.4482700000000001E-4</v>
      </c>
      <c r="G42" s="3">
        <v>4.6141200000000002E-4</v>
      </c>
      <c r="H42" s="3">
        <v>6.3895800000000002E-4</v>
      </c>
      <c r="J42" s="43">
        <f>F42*F42*100000</f>
        <v>2.9683645992900003E-2</v>
      </c>
      <c r="K42" s="43">
        <f>G42*G42*100000</f>
        <v>2.1290103374400002E-2</v>
      </c>
      <c r="L42" s="43">
        <f>H42*H42*100000</f>
        <v>4.0826732576400002E-2</v>
      </c>
    </row>
    <row r="100" spans="6:8">
      <c r="F100" s="4">
        <f>SUM(F1:F99)</f>
        <v>1.5688092695320924E-3</v>
      </c>
      <c r="G100" s="4">
        <f>SUM(G1:G99)</f>
        <v>2.0990900000000001E-3</v>
      </c>
      <c r="H100" s="4">
        <f>SUM(H1:H99)</f>
        <v>3.120874E-3</v>
      </c>
    </row>
    <row r="101" spans="6:8">
      <c r="F101" s="4">
        <f>F100*F100</f>
        <v>2.4611625241698172E-6</v>
      </c>
      <c r="G101" s="4">
        <f>G100*G100</f>
        <v>4.4061788281E-6</v>
      </c>
      <c r="H101" s="4">
        <f>H100*H100</f>
        <v>9.7398545238760006E-6</v>
      </c>
    </row>
  </sheetData>
  <phoneticPr fontId="4" type="noConversion"/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D845A-062C-7446-ADE9-845A2E02C351}">
  <dimension ref="A1:P400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7.6640625" style="3" customWidth="1"/>
    <col min="3" max="3" width="1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4143</v>
      </c>
      <c r="B2" s="3" t="s">
        <v>4144</v>
      </c>
      <c r="C2" s="3" t="s">
        <v>4145</v>
      </c>
      <c r="D2" s="3" t="s">
        <v>20</v>
      </c>
      <c r="E2" s="3">
        <v>1</v>
      </c>
      <c r="F2" s="4">
        <f t="shared" ref="F2:F24" si="0">E2/28260</f>
        <v>3.5385704175513094E-5</v>
      </c>
      <c r="G2" s="3">
        <v>0</v>
      </c>
      <c r="H2" s="3">
        <v>4.0659999999999997E-6</v>
      </c>
      <c r="I2" s="3" t="s">
        <v>16</v>
      </c>
      <c r="J2" s="3" t="s">
        <v>17</v>
      </c>
    </row>
    <row r="3" spans="1:12">
      <c r="A3" s="3" t="s">
        <v>4143</v>
      </c>
      <c r="B3" s="3" t="s">
        <v>4146</v>
      </c>
      <c r="C3" s="3" t="s">
        <v>4147</v>
      </c>
      <c r="D3" s="3" t="s">
        <v>20</v>
      </c>
      <c r="E3" s="3">
        <v>1</v>
      </c>
      <c r="F3" s="4">
        <f t="shared" si="0"/>
        <v>3.5385704175513094E-5</v>
      </c>
      <c r="G3" s="3">
        <v>0</v>
      </c>
      <c r="H3" s="3">
        <v>1.806E-4</v>
      </c>
      <c r="I3" s="3" t="s">
        <v>16</v>
      </c>
    </row>
    <row r="4" spans="1:12">
      <c r="A4" s="3" t="s">
        <v>4143</v>
      </c>
      <c r="B4" s="3" t="s">
        <v>4148</v>
      </c>
      <c r="C4" s="3" t="s">
        <v>4149</v>
      </c>
      <c r="D4" s="3" t="s">
        <v>20</v>
      </c>
      <c r="E4" s="3">
        <v>1</v>
      </c>
      <c r="F4" s="4">
        <f t="shared" si="0"/>
        <v>3.5385704175513094E-5</v>
      </c>
      <c r="G4" s="3">
        <v>1.791E-5</v>
      </c>
      <c r="H4" s="3">
        <v>8.123E-6</v>
      </c>
      <c r="I4" s="3" t="s">
        <v>16</v>
      </c>
    </row>
    <row r="5" spans="1:12">
      <c r="A5" s="3" t="s">
        <v>4143</v>
      </c>
      <c r="B5" s="3" t="s">
        <v>4150</v>
      </c>
      <c r="C5" s="3" t="s">
        <v>4151</v>
      </c>
      <c r="D5" s="3" t="s">
        <v>20</v>
      </c>
      <c r="E5" s="3">
        <v>1</v>
      </c>
      <c r="F5" s="4">
        <f t="shared" si="0"/>
        <v>3.5385704175513094E-5</v>
      </c>
      <c r="I5" s="3" t="s">
        <v>16</v>
      </c>
    </row>
    <row r="6" spans="1:12">
      <c r="A6" s="3" t="s">
        <v>4143</v>
      </c>
      <c r="B6" s="3" t="s">
        <v>4152</v>
      </c>
      <c r="C6" s="3" t="s">
        <v>4153</v>
      </c>
      <c r="D6" s="3" t="s">
        <v>20</v>
      </c>
      <c r="E6" s="3">
        <v>1</v>
      </c>
      <c r="F6" s="4">
        <f t="shared" si="0"/>
        <v>3.5385704175513094E-5</v>
      </c>
      <c r="I6" s="3" t="s">
        <v>16</v>
      </c>
      <c r="J6" s="3" t="s">
        <v>17</v>
      </c>
    </row>
    <row r="7" spans="1:12">
      <c r="A7" s="3" t="s">
        <v>4143</v>
      </c>
      <c r="B7" s="3" t="s">
        <v>39</v>
      </c>
      <c r="C7" s="3" t="s">
        <v>4154</v>
      </c>
      <c r="D7" s="3" t="s">
        <v>20</v>
      </c>
      <c r="E7" s="3">
        <v>1</v>
      </c>
      <c r="F7" s="4">
        <f t="shared" si="0"/>
        <v>3.5385704175513094E-5</v>
      </c>
      <c r="G7" s="3">
        <v>0</v>
      </c>
      <c r="H7" s="3">
        <v>4.6910000000000003E-5</v>
      </c>
      <c r="I7" s="3" t="s">
        <v>16</v>
      </c>
      <c r="J7" s="3" t="s">
        <v>17</v>
      </c>
    </row>
    <row r="8" spans="1:12">
      <c r="A8" s="3" t="s">
        <v>4143</v>
      </c>
      <c r="B8" s="3" t="s">
        <v>39</v>
      </c>
      <c r="C8" s="3" t="s">
        <v>4155</v>
      </c>
      <c r="D8" s="3" t="s">
        <v>20</v>
      </c>
      <c r="E8" s="3">
        <v>1</v>
      </c>
      <c r="F8" s="4">
        <f t="shared" si="0"/>
        <v>3.5385704175513094E-5</v>
      </c>
      <c r="I8" s="3" t="s">
        <v>16</v>
      </c>
      <c r="J8" s="3" t="s">
        <v>17</v>
      </c>
    </row>
    <row r="9" spans="1:12">
      <c r="A9" s="3" t="s">
        <v>4143</v>
      </c>
      <c r="B9" s="3" t="s">
        <v>4156</v>
      </c>
      <c r="C9" s="3" t="s">
        <v>2059</v>
      </c>
      <c r="D9" s="3" t="s">
        <v>20</v>
      </c>
      <c r="E9" s="3">
        <v>1</v>
      </c>
      <c r="F9" s="4">
        <f t="shared" si="0"/>
        <v>3.5385704175513094E-5</v>
      </c>
      <c r="I9" s="3" t="s">
        <v>16</v>
      </c>
    </row>
    <row r="10" spans="1:12">
      <c r="A10" s="3" t="s">
        <v>4143</v>
      </c>
      <c r="B10" s="3" t="s">
        <v>4157</v>
      </c>
      <c r="C10" s="3" t="s">
        <v>4158</v>
      </c>
      <c r="D10" s="3" t="s">
        <v>20</v>
      </c>
      <c r="E10" s="3">
        <v>1</v>
      </c>
      <c r="F10" s="4">
        <f t="shared" si="0"/>
        <v>3.5385704175513094E-5</v>
      </c>
      <c r="L10" s="3" t="s">
        <v>25</v>
      </c>
    </row>
    <row r="11" spans="1:12">
      <c r="A11" s="3" t="s">
        <v>4143</v>
      </c>
      <c r="B11" s="3" t="s">
        <v>4159</v>
      </c>
      <c r="C11" s="3" t="s">
        <v>4160</v>
      </c>
      <c r="D11" s="3" t="s">
        <v>20</v>
      </c>
      <c r="E11" s="3">
        <v>1</v>
      </c>
      <c r="F11" s="4">
        <f t="shared" si="0"/>
        <v>3.5385704175513094E-5</v>
      </c>
      <c r="L11" s="3" t="s">
        <v>25</v>
      </c>
    </row>
    <row r="12" spans="1:12">
      <c r="A12" s="3" t="s">
        <v>4143</v>
      </c>
      <c r="B12" s="3" t="s">
        <v>4161</v>
      </c>
      <c r="C12" s="3" t="s">
        <v>4162</v>
      </c>
      <c r="D12" s="3" t="s">
        <v>20</v>
      </c>
      <c r="E12" s="3">
        <v>1</v>
      </c>
      <c r="F12" s="4">
        <f t="shared" si="0"/>
        <v>3.5385704175513094E-5</v>
      </c>
      <c r="L12" s="3" t="s">
        <v>25</v>
      </c>
    </row>
    <row r="13" spans="1:12">
      <c r="A13" s="3" t="s">
        <v>4143</v>
      </c>
      <c r="B13" s="3" t="s">
        <v>4163</v>
      </c>
      <c r="C13" s="3" t="s">
        <v>4164</v>
      </c>
      <c r="D13" s="3" t="s">
        <v>20</v>
      </c>
      <c r="E13" s="3">
        <v>1</v>
      </c>
      <c r="F13" s="4">
        <f t="shared" si="0"/>
        <v>3.5385704175513094E-5</v>
      </c>
      <c r="L13" s="3" t="s">
        <v>25</v>
      </c>
    </row>
    <row r="14" spans="1:12">
      <c r="A14" s="3" t="s">
        <v>4143</v>
      </c>
      <c r="B14" s="3" t="s">
        <v>4165</v>
      </c>
      <c r="C14" s="3" t="s">
        <v>1666</v>
      </c>
      <c r="D14" s="3" t="s">
        <v>20</v>
      </c>
      <c r="E14" s="3">
        <v>1</v>
      </c>
      <c r="F14" s="4">
        <f t="shared" si="0"/>
        <v>3.5385704175513094E-5</v>
      </c>
      <c r="L14" s="3" t="s">
        <v>25</v>
      </c>
    </row>
    <row r="15" spans="1:12">
      <c r="A15" s="3" t="s">
        <v>4143</v>
      </c>
      <c r="B15" s="3" t="s">
        <v>4166</v>
      </c>
      <c r="C15" s="3" t="s">
        <v>4167</v>
      </c>
      <c r="D15" s="3" t="s">
        <v>20</v>
      </c>
      <c r="E15" s="3">
        <v>1</v>
      </c>
      <c r="F15" s="4">
        <f t="shared" si="0"/>
        <v>3.5385704175513094E-5</v>
      </c>
      <c r="L15" s="3" t="s">
        <v>25</v>
      </c>
    </row>
    <row r="16" spans="1:12">
      <c r="A16" s="3" t="s">
        <v>4143</v>
      </c>
      <c r="B16" s="3" t="s">
        <v>4168</v>
      </c>
      <c r="C16" s="3" t="s">
        <v>4169</v>
      </c>
      <c r="D16" s="3" t="s">
        <v>20</v>
      </c>
      <c r="E16" s="3">
        <v>1</v>
      </c>
      <c r="F16" s="4">
        <f t="shared" si="0"/>
        <v>3.5385704175513094E-5</v>
      </c>
      <c r="L16" s="3" t="s">
        <v>25</v>
      </c>
    </row>
    <row r="17" spans="1:12">
      <c r="A17" s="3" t="s">
        <v>4143</v>
      </c>
      <c r="B17" s="3" t="s">
        <v>4170</v>
      </c>
      <c r="C17" s="3" t="s">
        <v>4171</v>
      </c>
      <c r="D17" s="3" t="s">
        <v>20</v>
      </c>
      <c r="E17" s="3">
        <v>1</v>
      </c>
      <c r="F17" s="4">
        <f t="shared" si="0"/>
        <v>3.5385704175513094E-5</v>
      </c>
      <c r="L17" s="3" t="s">
        <v>36</v>
      </c>
    </row>
    <row r="18" spans="1:12">
      <c r="A18" s="3" t="s">
        <v>4143</v>
      </c>
      <c r="B18" s="3" t="s">
        <v>39</v>
      </c>
      <c r="C18" s="3" t="s">
        <v>4172</v>
      </c>
      <c r="D18" s="3" t="s">
        <v>20</v>
      </c>
      <c r="E18" s="3">
        <v>1</v>
      </c>
      <c r="F18" s="4">
        <f t="shared" si="0"/>
        <v>3.5385704175513094E-5</v>
      </c>
      <c r="G18" s="3">
        <v>3.6130000000000001E-5</v>
      </c>
      <c r="H18" s="3">
        <v>1.649E-5</v>
      </c>
      <c r="L18" s="3" t="s">
        <v>41</v>
      </c>
    </row>
    <row r="19" spans="1:12">
      <c r="A19" s="3" t="s">
        <v>4143</v>
      </c>
      <c r="B19" s="3" t="s">
        <v>39</v>
      </c>
      <c r="C19" s="3" t="s">
        <v>4173</v>
      </c>
      <c r="D19" s="3" t="s">
        <v>20</v>
      </c>
      <c r="E19" s="3">
        <v>1</v>
      </c>
      <c r="F19" s="4">
        <f t="shared" si="0"/>
        <v>3.5385704175513094E-5</v>
      </c>
      <c r="L19" s="3" t="s">
        <v>41</v>
      </c>
    </row>
    <row r="20" spans="1:12">
      <c r="A20" s="3" t="s">
        <v>4143</v>
      </c>
      <c r="B20" s="3" t="s">
        <v>4174</v>
      </c>
      <c r="C20" s="3" t="s">
        <v>4175</v>
      </c>
      <c r="D20" s="3" t="s">
        <v>20</v>
      </c>
      <c r="E20" s="3">
        <v>2</v>
      </c>
      <c r="F20" s="4">
        <f t="shared" si="0"/>
        <v>7.0771408351026188E-5</v>
      </c>
      <c r="G20" s="3">
        <v>2.3689999999999998E-5</v>
      </c>
      <c r="H20" s="3">
        <v>1.083E-5</v>
      </c>
      <c r="I20" s="3" t="s">
        <v>16</v>
      </c>
      <c r="J20" s="3" t="s">
        <v>17</v>
      </c>
    </row>
    <row r="21" spans="1:12">
      <c r="A21" s="3" t="s">
        <v>4143</v>
      </c>
      <c r="B21" s="3" t="s">
        <v>1955</v>
      </c>
      <c r="C21" s="3" t="s">
        <v>4176</v>
      </c>
      <c r="D21" s="3" t="s">
        <v>20</v>
      </c>
      <c r="E21" s="3">
        <v>2</v>
      </c>
      <c r="F21" s="4">
        <f t="shared" si="0"/>
        <v>7.0771408351026188E-5</v>
      </c>
      <c r="G21" s="3">
        <v>7.8960000000000003E-5</v>
      </c>
      <c r="H21" s="3">
        <v>4.6910000000000003E-5</v>
      </c>
      <c r="I21" s="3" t="s">
        <v>16</v>
      </c>
      <c r="J21" s="3" t="s">
        <v>17</v>
      </c>
    </row>
    <row r="22" spans="1:12">
      <c r="A22" s="3" t="s">
        <v>4143</v>
      </c>
      <c r="B22" s="3" t="s">
        <v>4177</v>
      </c>
      <c r="C22" s="3" t="s">
        <v>4178</v>
      </c>
      <c r="D22" s="3" t="s">
        <v>20</v>
      </c>
      <c r="E22" s="3">
        <v>2</v>
      </c>
      <c r="F22" s="4">
        <f t="shared" si="0"/>
        <v>7.0771408351026188E-5</v>
      </c>
      <c r="G22" s="3">
        <v>8.9630000000000004E-6</v>
      </c>
      <c r="H22" s="3">
        <v>4.0629999999999999E-6</v>
      </c>
      <c r="L22" s="3" t="s">
        <v>36</v>
      </c>
    </row>
    <row r="23" spans="1:12">
      <c r="A23" s="3" t="s">
        <v>4143</v>
      </c>
      <c r="B23" s="3" t="s">
        <v>4179</v>
      </c>
      <c r="C23" s="3" t="s">
        <v>4180</v>
      </c>
      <c r="D23" s="3" t="s">
        <v>20</v>
      </c>
      <c r="E23" s="3">
        <v>3</v>
      </c>
      <c r="F23" s="4">
        <f t="shared" si="0"/>
        <v>1.0615711252653928E-4</v>
      </c>
      <c r="G23" s="3">
        <v>0</v>
      </c>
      <c r="H23" s="3">
        <v>3.2830000000000001E-4</v>
      </c>
      <c r="I23" s="3" t="s">
        <v>16</v>
      </c>
      <c r="J23" s="3" t="s">
        <v>17</v>
      </c>
    </row>
    <row r="24" spans="1:12">
      <c r="A24" s="3" t="s">
        <v>4143</v>
      </c>
      <c r="B24" s="3" t="s">
        <v>4181</v>
      </c>
      <c r="C24" s="3" t="s">
        <v>4182</v>
      </c>
      <c r="D24" s="3" t="s">
        <v>20</v>
      </c>
      <c r="E24" s="3">
        <v>4</v>
      </c>
      <c r="F24" s="4">
        <f t="shared" si="0"/>
        <v>1.4154281670205238E-4</v>
      </c>
      <c r="I24" s="3" t="s">
        <v>16</v>
      </c>
    </row>
    <row r="25" spans="1:12">
      <c r="A25" s="3" t="s">
        <v>4143</v>
      </c>
      <c r="B25" s="3" t="s">
        <v>4183</v>
      </c>
      <c r="C25" s="3" t="s">
        <v>4184</v>
      </c>
      <c r="I25" s="3" t="s">
        <v>16</v>
      </c>
    </row>
    <row r="26" spans="1:12">
      <c r="A26" s="3" t="s">
        <v>4143</v>
      </c>
      <c r="B26" s="3" t="s">
        <v>4185</v>
      </c>
      <c r="C26" s="3" t="s">
        <v>4186</v>
      </c>
      <c r="G26" s="3">
        <v>9.1009999999999998E-6</v>
      </c>
      <c r="H26" s="3">
        <v>4.121E-6</v>
      </c>
      <c r="I26" s="3" t="s">
        <v>16</v>
      </c>
    </row>
    <row r="27" spans="1:12">
      <c r="A27" s="3" t="s">
        <v>4143</v>
      </c>
      <c r="B27" s="3" t="s">
        <v>4187</v>
      </c>
      <c r="C27" s="3" t="s">
        <v>4188</v>
      </c>
      <c r="I27" s="3" t="s">
        <v>16</v>
      </c>
    </row>
    <row r="28" spans="1:12">
      <c r="A28" s="3" t="s">
        <v>4143</v>
      </c>
      <c r="B28" s="3" t="s">
        <v>4189</v>
      </c>
      <c r="C28" s="3" t="s">
        <v>4190</v>
      </c>
      <c r="I28" s="3" t="s">
        <v>16</v>
      </c>
    </row>
    <row r="29" spans="1:12">
      <c r="A29" s="3" t="s">
        <v>4143</v>
      </c>
      <c r="B29" s="3" t="s">
        <v>4191</v>
      </c>
      <c r="C29" s="3" t="s">
        <v>4192</v>
      </c>
      <c r="G29" s="3">
        <v>9.5270000000000001E-5</v>
      </c>
      <c r="H29" s="3">
        <v>5.0819999999999998E-5</v>
      </c>
      <c r="I29" s="3" t="s">
        <v>16</v>
      </c>
    </row>
    <row r="30" spans="1:12">
      <c r="A30" s="3" t="s">
        <v>4143</v>
      </c>
      <c r="B30" s="3" t="s">
        <v>4193</v>
      </c>
      <c r="C30" s="3" t="s">
        <v>4194</v>
      </c>
      <c r="I30" s="3" t="s">
        <v>16</v>
      </c>
    </row>
    <row r="31" spans="1:12">
      <c r="A31" s="3" t="s">
        <v>4143</v>
      </c>
      <c r="B31" s="3" t="s">
        <v>4195</v>
      </c>
      <c r="C31" s="3" t="s">
        <v>4196</v>
      </c>
      <c r="I31" s="3" t="s">
        <v>16</v>
      </c>
    </row>
    <row r="32" spans="1:12">
      <c r="A32" s="3" t="s">
        <v>4143</v>
      </c>
      <c r="B32" s="3" t="s">
        <v>4197</v>
      </c>
      <c r="C32" s="3" t="s">
        <v>4198</v>
      </c>
      <c r="I32" s="3" t="s">
        <v>16</v>
      </c>
    </row>
    <row r="33" spans="1:10">
      <c r="A33" s="3" t="s">
        <v>4143</v>
      </c>
      <c r="B33" s="3" t="s">
        <v>4199</v>
      </c>
      <c r="C33" s="3" t="s">
        <v>4200</v>
      </c>
      <c r="G33" s="3">
        <v>0</v>
      </c>
      <c r="H33" s="3">
        <v>4.065E-6</v>
      </c>
      <c r="I33" s="3" t="s">
        <v>16</v>
      </c>
    </row>
    <row r="34" spans="1:10">
      <c r="A34" s="3" t="s">
        <v>4143</v>
      </c>
      <c r="B34" s="3" t="s">
        <v>4201</v>
      </c>
      <c r="C34" s="3" t="s">
        <v>4202</v>
      </c>
      <c r="I34" s="3" t="s">
        <v>16</v>
      </c>
    </row>
    <row r="35" spans="1:10">
      <c r="A35" s="3" t="s">
        <v>4143</v>
      </c>
      <c r="B35" s="3" t="s">
        <v>4203</v>
      </c>
      <c r="C35" s="3" t="s">
        <v>4204</v>
      </c>
      <c r="I35" s="3" t="s">
        <v>16</v>
      </c>
    </row>
    <row r="36" spans="1:10">
      <c r="A36" s="3" t="s">
        <v>4143</v>
      </c>
      <c r="B36" s="3" t="s">
        <v>353</v>
      </c>
      <c r="C36" s="3" t="s">
        <v>4205</v>
      </c>
      <c r="I36" s="3" t="s">
        <v>16</v>
      </c>
    </row>
    <row r="37" spans="1:10">
      <c r="A37" s="3" t="s">
        <v>4143</v>
      </c>
      <c r="B37" s="3" t="s">
        <v>4206</v>
      </c>
      <c r="C37" s="3" t="s">
        <v>4207</v>
      </c>
      <c r="I37" s="3" t="s">
        <v>16</v>
      </c>
    </row>
    <row r="38" spans="1:10">
      <c r="A38" s="3" t="s">
        <v>4143</v>
      </c>
      <c r="B38" s="3" t="s">
        <v>4208</v>
      </c>
      <c r="C38" s="3" t="s">
        <v>4209</v>
      </c>
      <c r="G38" s="3">
        <v>2.69E-5</v>
      </c>
      <c r="H38" s="3">
        <v>2.0319999999999999E-5</v>
      </c>
      <c r="I38" s="3" t="s">
        <v>16</v>
      </c>
      <c r="J38" s="3" t="s">
        <v>17</v>
      </c>
    </row>
    <row r="39" spans="1:10">
      <c r="A39" s="3" t="s">
        <v>4143</v>
      </c>
      <c r="B39" s="3" t="s">
        <v>4210</v>
      </c>
      <c r="C39" s="3" t="s">
        <v>4211</v>
      </c>
      <c r="I39" s="3" t="s">
        <v>16</v>
      </c>
    </row>
    <row r="40" spans="1:10">
      <c r="A40" s="3" t="s">
        <v>4143</v>
      </c>
      <c r="B40" s="3" t="s">
        <v>4212</v>
      </c>
      <c r="C40" s="3" t="s">
        <v>4213</v>
      </c>
      <c r="I40" s="3" t="s">
        <v>16</v>
      </c>
      <c r="J40" s="3" t="s">
        <v>17</v>
      </c>
    </row>
    <row r="41" spans="1:10">
      <c r="A41" s="3" t="s">
        <v>4143</v>
      </c>
      <c r="B41" s="3" t="s">
        <v>4214</v>
      </c>
      <c r="C41" s="3" t="s">
        <v>4215</v>
      </c>
      <c r="I41" s="3" t="s">
        <v>16</v>
      </c>
    </row>
    <row r="42" spans="1:10">
      <c r="A42" s="3" t="s">
        <v>4143</v>
      </c>
      <c r="B42" s="3" t="s">
        <v>4216</v>
      </c>
      <c r="C42" s="3" t="s">
        <v>4217</v>
      </c>
      <c r="I42" s="3" t="s">
        <v>16</v>
      </c>
      <c r="J42" s="3" t="s">
        <v>17</v>
      </c>
    </row>
    <row r="43" spans="1:10">
      <c r="A43" s="3" t="s">
        <v>4143</v>
      </c>
      <c r="B43" s="3" t="s">
        <v>4218</v>
      </c>
      <c r="C43" s="3" t="s">
        <v>4219</v>
      </c>
      <c r="I43" s="3" t="s">
        <v>16</v>
      </c>
    </row>
    <row r="44" spans="1:10">
      <c r="A44" s="3" t="s">
        <v>4143</v>
      </c>
      <c r="B44" s="3" t="s">
        <v>4220</v>
      </c>
      <c r="C44" s="3" t="s">
        <v>3162</v>
      </c>
      <c r="I44" s="3" t="s">
        <v>16</v>
      </c>
    </row>
    <row r="45" spans="1:10">
      <c r="A45" s="3" t="s">
        <v>4143</v>
      </c>
      <c r="B45" s="3" t="s">
        <v>4221</v>
      </c>
      <c r="C45" s="3" t="s">
        <v>4222</v>
      </c>
      <c r="I45" s="3" t="s">
        <v>16</v>
      </c>
    </row>
    <row r="46" spans="1:10">
      <c r="A46" s="3" t="s">
        <v>4143</v>
      </c>
      <c r="B46" s="3" t="s">
        <v>4223</v>
      </c>
      <c r="C46" s="3" t="s">
        <v>4224</v>
      </c>
      <c r="I46" s="3" t="s">
        <v>16</v>
      </c>
    </row>
    <row r="47" spans="1:10">
      <c r="A47" s="3" t="s">
        <v>4143</v>
      </c>
      <c r="B47" s="3" t="s">
        <v>4225</v>
      </c>
      <c r="C47" s="3" t="s">
        <v>4226</v>
      </c>
      <c r="I47" s="3" t="s">
        <v>16</v>
      </c>
    </row>
    <row r="48" spans="1:10">
      <c r="A48" s="3" t="s">
        <v>4143</v>
      </c>
      <c r="B48" s="3" t="s">
        <v>4227</v>
      </c>
      <c r="C48" s="3" t="s">
        <v>4228</v>
      </c>
      <c r="I48" s="3" t="s">
        <v>16</v>
      </c>
    </row>
    <row r="49" spans="1:10">
      <c r="A49" s="3" t="s">
        <v>4143</v>
      </c>
      <c r="B49" s="3" t="s">
        <v>4229</v>
      </c>
      <c r="C49" s="3" t="s">
        <v>4230</v>
      </c>
      <c r="I49" s="3" t="s">
        <v>16</v>
      </c>
    </row>
    <row r="50" spans="1:10">
      <c r="A50" s="3" t="s">
        <v>4143</v>
      </c>
      <c r="B50" s="3" t="s">
        <v>4231</v>
      </c>
      <c r="C50" s="3" t="s">
        <v>4232</v>
      </c>
      <c r="I50" s="3" t="s">
        <v>16</v>
      </c>
    </row>
    <row r="51" spans="1:10">
      <c r="A51" s="3" t="s">
        <v>4143</v>
      </c>
      <c r="B51" s="3" t="s">
        <v>4233</v>
      </c>
      <c r="C51" s="3" t="s">
        <v>4234</v>
      </c>
      <c r="I51" s="3" t="s">
        <v>16</v>
      </c>
    </row>
    <row r="52" spans="1:10">
      <c r="A52" s="3" t="s">
        <v>4143</v>
      </c>
      <c r="B52" s="3" t="s">
        <v>4235</v>
      </c>
      <c r="C52" s="3" t="s">
        <v>4236</v>
      </c>
      <c r="I52" s="3" t="s">
        <v>16</v>
      </c>
    </row>
    <row r="53" spans="1:10">
      <c r="A53" s="3" t="s">
        <v>4143</v>
      </c>
      <c r="B53" s="3" t="s">
        <v>4237</v>
      </c>
      <c r="C53" s="3" t="s">
        <v>4238</v>
      </c>
      <c r="I53" s="3" t="s">
        <v>16</v>
      </c>
    </row>
    <row r="54" spans="1:10">
      <c r="A54" s="3" t="s">
        <v>4143</v>
      </c>
      <c r="B54" s="3" t="s">
        <v>4239</v>
      </c>
      <c r="C54" s="3" t="s">
        <v>4240</v>
      </c>
      <c r="I54" s="3" t="s">
        <v>16</v>
      </c>
    </row>
    <row r="55" spans="1:10">
      <c r="A55" s="3" t="s">
        <v>4143</v>
      </c>
      <c r="B55" s="3" t="s">
        <v>4241</v>
      </c>
      <c r="C55" s="3" t="s">
        <v>4242</v>
      </c>
      <c r="I55" s="3" t="s">
        <v>16</v>
      </c>
    </row>
    <row r="56" spans="1:10">
      <c r="A56" s="3" t="s">
        <v>4143</v>
      </c>
      <c r="B56" s="3" t="s">
        <v>4243</v>
      </c>
      <c r="C56" s="3" t="s">
        <v>4244</v>
      </c>
      <c r="I56" s="3" t="s">
        <v>16</v>
      </c>
    </row>
    <row r="57" spans="1:10">
      <c r="A57" s="3" t="s">
        <v>4143</v>
      </c>
      <c r="B57" s="3" t="s">
        <v>1803</v>
      </c>
      <c r="C57" s="3" t="s">
        <v>1804</v>
      </c>
      <c r="I57" s="3" t="s">
        <v>16</v>
      </c>
    </row>
    <row r="58" spans="1:10">
      <c r="A58" s="3" t="s">
        <v>4143</v>
      </c>
      <c r="B58" s="3" t="s">
        <v>4245</v>
      </c>
      <c r="C58" s="3" t="s">
        <v>4246</v>
      </c>
      <c r="I58" s="3" t="s">
        <v>16</v>
      </c>
    </row>
    <row r="59" spans="1:10">
      <c r="A59" s="3" t="s">
        <v>4143</v>
      </c>
      <c r="B59" s="3" t="s">
        <v>4247</v>
      </c>
      <c r="C59" s="3" t="s">
        <v>4248</v>
      </c>
      <c r="I59" s="3" t="s">
        <v>16</v>
      </c>
    </row>
    <row r="60" spans="1:10">
      <c r="A60" s="3" t="s">
        <v>4143</v>
      </c>
      <c r="B60" s="3" t="s">
        <v>4249</v>
      </c>
      <c r="C60" s="3" t="s">
        <v>4250</v>
      </c>
      <c r="I60" s="3" t="s">
        <v>16</v>
      </c>
    </row>
    <row r="61" spans="1:10">
      <c r="A61" s="3" t="s">
        <v>4143</v>
      </c>
      <c r="B61" s="3" t="s">
        <v>4251</v>
      </c>
      <c r="C61" s="3" t="s">
        <v>4252</v>
      </c>
      <c r="I61" s="3" t="s">
        <v>16</v>
      </c>
      <c r="J61" s="3" t="s">
        <v>17</v>
      </c>
    </row>
    <row r="62" spans="1:10">
      <c r="A62" s="3" t="s">
        <v>4143</v>
      </c>
      <c r="B62" s="3" t="s">
        <v>4253</v>
      </c>
      <c r="C62" s="3" t="s">
        <v>4254</v>
      </c>
      <c r="I62" s="3" t="s">
        <v>16</v>
      </c>
    </row>
    <row r="63" spans="1:10">
      <c r="A63" s="3" t="s">
        <v>4143</v>
      </c>
      <c r="B63" s="3" t="s">
        <v>4255</v>
      </c>
      <c r="C63" s="3" t="s">
        <v>4256</v>
      </c>
      <c r="I63" s="3" t="s">
        <v>16</v>
      </c>
    </row>
    <row r="64" spans="1:10">
      <c r="A64" s="3" t="s">
        <v>4143</v>
      </c>
      <c r="B64" s="3" t="s">
        <v>4257</v>
      </c>
      <c r="C64" s="3" t="s">
        <v>4258</v>
      </c>
      <c r="I64" s="3" t="s">
        <v>16</v>
      </c>
    </row>
    <row r="65" spans="1:10">
      <c r="A65" s="3" t="s">
        <v>4143</v>
      </c>
      <c r="B65" s="3" t="s">
        <v>4259</v>
      </c>
      <c r="C65" s="3" t="s">
        <v>4260</v>
      </c>
      <c r="I65" s="3" t="s">
        <v>16</v>
      </c>
    </row>
    <row r="66" spans="1:10">
      <c r="A66" s="3" t="s">
        <v>4143</v>
      </c>
      <c r="B66" s="3" t="s">
        <v>4261</v>
      </c>
      <c r="C66" s="3" t="s">
        <v>4262</v>
      </c>
      <c r="I66" s="3" t="s">
        <v>16</v>
      </c>
    </row>
    <row r="67" spans="1:10">
      <c r="A67" s="3" t="s">
        <v>4143</v>
      </c>
      <c r="B67" s="3" t="s">
        <v>4263</v>
      </c>
      <c r="C67" s="3" t="s">
        <v>4264</v>
      </c>
      <c r="I67" s="3" t="s">
        <v>16</v>
      </c>
    </row>
    <row r="68" spans="1:10">
      <c r="A68" s="3" t="s">
        <v>4143</v>
      </c>
      <c r="B68" s="3" t="s">
        <v>4265</v>
      </c>
      <c r="C68" s="3" t="s">
        <v>4266</v>
      </c>
      <c r="I68" s="3" t="s">
        <v>16</v>
      </c>
    </row>
    <row r="69" spans="1:10">
      <c r="A69" s="3" t="s">
        <v>4143</v>
      </c>
      <c r="B69" s="3" t="s">
        <v>4267</v>
      </c>
      <c r="C69" s="3" t="s">
        <v>4268</v>
      </c>
      <c r="I69" s="3" t="s">
        <v>16</v>
      </c>
      <c r="J69" s="3" t="s">
        <v>17</v>
      </c>
    </row>
    <row r="70" spans="1:10">
      <c r="A70" s="3" t="s">
        <v>4143</v>
      </c>
      <c r="B70" s="3" t="s">
        <v>4269</v>
      </c>
      <c r="C70" s="3" t="s">
        <v>4270</v>
      </c>
      <c r="I70" s="3" t="s">
        <v>16</v>
      </c>
      <c r="J70" s="3" t="s">
        <v>17</v>
      </c>
    </row>
    <row r="71" spans="1:10">
      <c r="A71" s="3" t="s">
        <v>4143</v>
      </c>
      <c r="B71" s="3" t="s">
        <v>4271</v>
      </c>
      <c r="C71" s="3" t="s">
        <v>4272</v>
      </c>
      <c r="I71" s="3" t="s">
        <v>16</v>
      </c>
      <c r="J71" s="3" t="s">
        <v>17</v>
      </c>
    </row>
    <row r="72" spans="1:10">
      <c r="A72" s="3" t="s">
        <v>4143</v>
      </c>
      <c r="B72" s="3" t="s">
        <v>4273</v>
      </c>
      <c r="C72" s="3" t="s">
        <v>4274</v>
      </c>
      <c r="I72" s="3" t="s">
        <v>16</v>
      </c>
      <c r="J72" s="3" t="s">
        <v>17</v>
      </c>
    </row>
    <row r="73" spans="1:10">
      <c r="A73" s="3" t="s">
        <v>4143</v>
      </c>
      <c r="B73" s="3" t="s">
        <v>39</v>
      </c>
      <c r="C73" s="3" t="s">
        <v>4275</v>
      </c>
      <c r="I73" s="3" t="s">
        <v>16</v>
      </c>
    </row>
    <row r="74" spans="1:10">
      <c r="A74" s="3" t="s">
        <v>4143</v>
      </c>
      <c r="B74" s="3" t="s">
        <v>39</v>
      </c>
      <c r="C74" s="3" t="s">
        <v>4276</v>
      </c>
      <c r="G74" s="3">
        <v>8.9679999999999995E-6</v>
      </c>
      <c r="H74" s="3">
        <v>4.0659999999999997E-6</v>
      </c>
      <c r="I74" s="3" t="s">
        <v>16</v>
      </c>
    </row>
    <row r="75" spans="1:10">
      <c r="A75" s="3" t="s">
        <v>4143</v>
      </c>
      <c r="B75" s="3" t="s">
        <v>39</v>
      </c>
      <c r="C75" s="3" t="s">
        <v>4277</v>
      </c>
      <c r="I75" s="3" t="s">
        <v>16</v>
      </c>
    </row>
    <row r="76" spans="1:10">
      <c r="A76" s="3" t="s">
        <v>4143</v>
      </c>
      <c r="B76" s="3" t="s">
        <v>39</v>
      </c>
      <c r="C76" s="3" t="s">
        <v>4278</v>
      </c>
      <c r="I76" s="3" t="s">
        <v>16</v>
      </c>
      <c r="J76" s="3" t="s">
        <v>17</v>
      </c>
    </row>
    <row r="77" spans="1:10">
      <c r="A77" s="3" t="s">
        <v>4143</v>
      </c>
      <c r="B77" s="3" t="s">
        <v>39</v>
      </c>
      <c r="C77" s="3" t="s">
        <v>4279</v>
      </c>
      <c r="H77" s="3">
        <v>9.0279999999999996E-5</v>
      </c>
      <c r="I77" s="3" t="s">
        <v>16</v>
      </c>
      <c r="J77" s="3" t="s">
        <v>17</v>
      </c>
    </row>
    <row r="78" spans="1:10">
      <c r="A78" s="3" t="s">
        <v>4143</v>
      </c>
      <c r="B78" s="3" t="s">
        <v>4280</v>
      </c>
      <c r="C78" s="3" t="s">
        <v>4281</v>
      </c>
      <c r="I78" s="3" t="s">
        <v>16</v>
      </c>
    </row>
    <row r="79" spans="1:10">
      <c r="A79" s="3" t="s">
        <v>4143</v>
      </c>
      <c r="B79" s="3" t="s">
        <v>39</v>
      </c>
      <c r="C79" s="3" t="s">
        <v>4282</v>
      </c>
      <c r="I79" s="3" t="s">
        <v>16</v>
      </c>
    </row>
    <row r="80" spans="1:10">
      <c r="A80" s="3" t="s">
        <v>4143</v>
      </c>
      <c r="B80" s="3" t="s">
        <v>39</v>
      </c>
      <c r="C80" s="3" t="s">
        <v>4283</v>
      </c>
      <c r="I80" s="3" t="s">
        <v>16</v>
      </c>
    </row>
    <row r="81" spans="1:10">
      <c r="A81" s="3" t="s">
        <v>4143</v>
      </c>
      <c r="B81" s="3" t="s">
        <v>4284</v>
      </c>
      <c r="C81" s="3" t="s">
        <v>4285</v>
      </c>
      <c r="I81" s="3" t="s">
        <v>16</v>
      </c>
    </row>
    <row r="82" spans="1:10">
      <c r="A82" s="3" t="s">
        <v>4143</v>
      </c>
      <c r="B82" s="3" t="s">
        <v>39</v>
      </c>
      <c r="C82" s="3" t="s">
        <v>4286</v>
      </c>
      <c r="I82" s="3" t="s">
        <v>16</v>
      </c>
    </row>
    <row r="83" spans="1:10">
      <c r="A83" s="3" t="s">
        <v>4143</v>
      </c>
      <c r="B83" s="3" t="s">
        <v>39</v>
      </c>
      <c r="C83" s="3" t="s">
        <v>4287</v>
      </c>
      <c r="I83" s="3" t="s">
        <v>16</v>
      </c>
    </row>
    <row r="84" spans="1:10">
      <c r="A84" s="3" t="s">
        <v>4143</v>
      </c>
      <c r="B84" s="3" t="s">
        <v>39</v>
      </c>
      <c r="C84" s="3" t="s">
        <v>4288</v>
      </c>
      <c r="I84" s="3" t="s">
        <v>16</v>
      </c>
    </row>
    <row r="85" spans="1:10">
      <c r="A85" s="3" t="s">
        <v>4143</v>
      </c>
      <c r="B85" s="3" t="s">
        <v>4289</v>
      </c>
      <c r="C85" s="3" t="s">
        <v>4290</v>
      </c>
      <c r="I85" s="3" t="s">
        <v>16</v>
      </c>
    </row>
    <row r="86" spans="1:10">
      <c r="A86" s="3" t="s">
        <v>4143</v>
      </c>
      <c r="B86" s="3" t="s">
        <v>4291</v>
      </c>
      <c r="C86" s="3" t="s">
        <v>4292</v>
      </c>
      <c r="I86" s="3" t="s">
        <v>16</v>
      </c>
      <c r="J86" s="3" t="s">
        <v>17</v>
      </c>
    </row>
    <row r="87" spans="1:10">
      <c r="A87" s="3" t="s">
        <v>4143</v>
      </c>
      <c r="B87" s="3" t="s">
        <v>4293</v>
      </c>
      <c r="C87" s="3" t="s">
        <v>4294</v>
      </c>
      <c r="I87" s="3" t="s">
        <v>16</v>
      </c>
    </row>
    <row r="88" spans="1:10">
      <c r="A88" s="3" t="s">
        <v>4143</v>
      </c>
      <c r="B88" s="3" t="s">
        <v>39</v>
      </c>
      <c r="C88" s="3" t="s">
        <v>4295</v>
      </c>
      <c r="I88" s="3" t="s">
        <v>16</v>
      </c>
    </row>
    <row r="89" spans="1:10">
      <c r="A89" s="3" t="s">
        <v>4143</v>
      </c>
      <c r="B89" s="3" t="s">
        <v>4296</v>
      </c>
      <c r="C89" s="3" t="s">
        <v>4297</v>
      </c>
      <c r="I89" s="3" t="s">
        <v>16</v>
      </c>
    </row>
    <row r="90" spans="1:10">
      <c r="A90" s="3" t="s">
        <v>4143</v>
      </c>
      <c r="B90" s="3" t="s">
        <v>4298</v>
      </c>
      <c r="C90" s="3" t="s">
        <v>4299</v>
      </c>
      <c r="I90" s="3" t="s">
        <v>16</v>
      </c>
    </row>
    <row r="91" spans="1:10">
      <c r="A91" s="3" t="s">
        <v>4143</v>
      </c>
      <c r="B91" s="3" t="s">
        <v>4300</v>
      </c>
      <c r="C91" s="3" t="s">
        <v>4301</v>
      </c>
      <c r="I91" s="3" t="s">
        <v>16</v>
      </c>
    </row>
    <row r="92" spans="1:10">
      <c r="A92" s="3" t="s">
        <v>4143</v>
      </c>
      <c r="B92" s="3" t="s">
        <v>4302</v>
      </c>
      <c r="C92" s="3" t="s">
        <v>4303</v>
      </c>
      <c r="I92" s="3" t="s">
        <v>16</v>
      </c>
    </row>
    <row r="93" spans="1:10">
      <c r="A93" s="3" t="s">
        <v>4143</v>
      </c>
      <c r="B93" s="3" t="s">
        <v>4304</v>
      </c>
      <c r="C93" s="3" t="s">
        <v>4305</v>
      </c>
      <c r="I93" s="3" t="s">
        <v>16</v>
      </c>
    </row>
    <row r="94" spans="1:10">
      <c r="A94" s="3" t="s">
        <v>4143</v>
      </c>
      <c r="B94" s="3" t="s">
        <v>39</v>
      </c>
      <c r="C94" s="3" t="s">
        <v>4306</v>
      </c>
      <c r="I94" s="3" t="s">
        <v>16</v>
      </c>
    </row>
    <row r="95" spans="1:10">
      <c r="A95" s="3" t="s">
        <v>4143</v>
      </c>
      <c r="B95" s="3" t="s">
        <v>4307</v>
      </c>
      <c r="C95" s="3" t="s">
        <v>4308</v>
      </c>
      <c r="I95" s="3" t="s">
        <v>16</v>
      </c>
    </row>
    <row r="96" spans="1:10">
      <c r="A96" s="3" t="s">
        <v>4143</v>
      </c>
      <c r="B96" s="3" t="s">
        <v>4309</v>
      </c>
      <c r="C96" s="3" t="s">
        <v>4310</v>
      </c>
      <c r="I96" s="3" t="s">
        <v>16</v>
      </c>
    </row>
    <row r="97" spans="1:12">
      <c r="A97" s="3" t="s">
        <v>4143</v>
      </c>
      <c r="B97" s="3" t="s">
        <v>4311</v>
      </c>
      <c r="C97" s="3" t="s">
        <v>1703</v>
      </c>
      <c r="I97" s="3" t="s">
        <v>16</v>
      </c>
      <c r="J97" s="3" t="s">
        <v>17</v>
      </c>
    </row>
    <row r="98" spans="1:12">
      <c r="A98" s="3" t="s">
        <v>4143</v>
      </c>
      <c r="B98" s="3" t="s">
        <v>4312</v>
      </c>
      <c r="C98" s="3" t="s">
        <v>4313</v>
      </c>
      <c r="I98" s="3" t="s">
        <v>16</v>
      </c>
    </row>
    <row r="99" spans="1:12">
      <c r="A99" s="3" t="s">
        <v>4143</v>
      </c>
      <c r="B99" s="3" t="s">
        <v>4314</v>
      </c>
      <c r="C99" s="3" t="s">
        <v>4315</v>
      </c>
      <c r="I99" s="3" t="s">
        <v>16</v>
      </c>
    </row>
    <row r="100" spans="1:12">
      <c r="A100" s="3" t="s">
        <v>4143</v>
      </c>
      <c r="B100" s="3" t="s">
        <v>4316</v>
      </c>
      <c r="C100" s="3" t="s">
        <v>4317</v>
      </c>
      <c r="J100" s="3" t="s">
        <v>17</v>
      </c>
    </row>
    <row r="101" spans="1:12">
      <c r="A101" s="3" t="s">
        <v>4143</v>
      </c>
      <c r="B101" s="3" t="s">
        <v>4318</v>
      </c>
      <c r="C101" s="3" t="s">
        <v>4319</v>
      </c>
      <c r="J101" s="3" t="s">
        <v>17</v>
      </c>
    </row>
    <row r="102" spans="1:12">
      <c r="A102" s="3" t="s">
        <v>4143</v>
      </c>
      <c r="B102" s="3" t="s">
        <v>39</v>
      </c>
      <c r="C102" s="3" t="s">
        <v>4320</v>
      </c>
      <c r="J102" s="3" t="s">
        <v>144</v>
      </c>
    </row>
    <row r="103" spans="1:12">
      <c r="A103" s="3" t="s">
        <v>4143</v>
      </c>
      <c r="B103" s="3" t="s">
        <v>39</v>
      </c>
      <c r="C103" s="3" t="s">
        <v>4321</v>
      </c>
    </row>
    <row r="104" spans="1:12">
      <c r="A104" s="3" t="s">
        <v>4143</v>
      </c>
      <c r="B104" s="3" t="s">
        <v>4322</v>
      </c>
      <c r="C104" s="3" t="s">
        <v>4323</v>
      </c>
      <c r="G104" s="3">
        <v>0</v>
      </c>
      <c r="H104" s="3">
        <v>4.0670000000000002E-6</v>
      </c>
      <c r="L104" s="3" t="s">
        <v>25</v>
      </c>
    </row>
    <row r="105" spans="1:12">
      <c r="A105" s="3" t="s">
        <v>4143</v>
      </c>
      <c r="B105" s="3" t="s">
        <v>4324</v>
      </c>
      <c r="C105" s="3" t="s">
        <v>4325</v>
      </c>
      <c r="G105" s="3">
        <v>0</v>
      </c>
      <c r="H105" s="3">
        <v>4.0879999999999997E-6</v>
      </c>
      <c r="L105" s="3" t="s">
        <v>25</v>
      </c>
    </row>
    <row r="106" spans="1:12">
      <c r="A106" s="3" t="s">
        <v>4143</v>
      </c>
      <c r="B106" s="3" t="s">
        <v>4326</v>
      </c>
      <c r="C106" s="3" t="s">
        <v>4327</v>
      </c>
      <c r="G106" s="3">
        <v>8.9560000000000003E-6</v>
      </c>
      <c r="H106" s="3">
        <v>4.0620000000000002E-6</v>
      </c>
      <c r="L106" s="3" t="s">
        <v>25</v>
      </c>
    </row>
    <row r="107" spans="1:12">
      <c r="A107" s="3" t="s">
        <v>4143</v>
      </c>
      <c r="B107" s="3" t="s">
        <v>4328</v>
      </c>
      <c r="C107" s="3" t="s">
        <v>4329</v>
      </c>
      <c r="G107" s="3">
        <v>8.969E-6</v>
      </c>
      <c r="H107" s="3">
        <v>4.065E-6</v>
      </c>
      <c r="L107" s="3" t="s">
        <v>25</v>
      </c>
    </row>
    <row r="108" spans="1:12">
      <c r="A108" s="3" t="s">
        <v>4143</v>
      </c>
      <c r="B108" s="3" t="s">
        <v>4330</v>
      </c>
      <c r="C108" s="3" t="s">
        <v>4331</v>
      </c>
      <c r="G108" s="3">
        <v>8.9670000000000007E-6</v>
      </c>
      <c r="H108" s="3">
        <v>4.0640000000000004E-6</v>
      </c>
      <c r="L108" s="3" t="s">
        <v>25</v>
      </c>
    </row>
    <row r="109" spans="1:12">
      <c r="A109" s="3" t="s">
        <v>4143</v>
      </c>
      <c r="B109" s="3" t="s">
        <v>4332</v>
      </c>
      <c r="C109" s="3" t="s">
        <v>4333</v>
      </c>
      <c r="G109" s="3">
        <v>8.9760000000000001E-6</v>
      </c>
      <c r="H109" s="3">
        <v>4.0659999999999997E-6</v>
      </c>
      <c r="L109" s="3" t="s">
        <v>25</v>
      </c>
    </row>
    <row r="110" spans="1:12">
      <c r="A110" s="3" t="s">
        <v>4143</v>
      </c>
      <c r="B110" s="3" t="s">
        <v>4334</v>
      </c>
      <c r="C110" s="3" t="s">
        <v>4335</v>
      </c>
      <c r="G110" s="3">
        <v>0</v>
      </c>
      <c r="H110" s="3">
        <v>4.0620000000000002E-6</v>
      </c>
      <c r="L110" s="3" t="s">
        <v>25</v>
      </c>
    </row>
    <row r="111" spans="1:12">
      <c r="A111" s="3" t="s">
        <v>4143</v>
      </c>
      <c r="B111" s="3" t="s">
        <v>4336</v>
      </c>
      <c r="C111" s="3" t="s">
        <v>4337</v>
      </c>
      <c r="G111" s="3">
        <v>8.9539999999999993E-6</v>
      </c>
      <c r="H111" s="3">
        <v>4.0620000000000002E-6</v>
      </c>
      <c r="L111" s="3" t="s">
        <v>25</v>
      </c>
    </row>
    <row r="112" spans="1:12">
      <c r="A112" s="3" t="s">
        <v>4143</v>
      </c>
      <c r="B112" s="3" t="s">
        <v>4338</v>
      </c>
      <c r="C112" s="3" t="s">
        <v>4339</v>
      </c>
      <c r="G112" s="3">
        <v>1.7900000000000001E-5</v>
      </c>
      <c r="H112" s="3">
        <v>8.1219999999999995E-6</v>
      </c>
      <c r="L112" s="3" t="s">
        <v>25</v>
      </c>
    </row>
    <row r="113" spans="1:12">
      <c r="A113" s="3" t="s">
        <v>4143</v>
      </c>
      <c r="B113" s="3" t="s">
        <v>4340</v>
      </c>
      <c r="C113" s="3" t="s">
        <v>4341</v>
      </c>
      <c r="G113" s="3">
        <v>0</v>
      </c>
      <c r="H113" s="3">
        <v>4.0609999999999997E-6</v>
      </c>
      <c r="L113" s="3" t="s">
        <v>25</v>
      </c>
    </row>
    <row r="114" spans="1:12">
      <c r="A114" s="3" t="s">
        <v>4143</v>
      </c>
      <c r="B114" s="3" t="s">
        <v>4302</v>
      </c>
      <c r="C114" s="3" t="s">
        <v>4303</v>
      </c>
      <c r="G114" s="3">
        <v>8.952E-6</v>
      </c>
      <c r="H114" s="3">
        <v>4.0609999999999997E-6</v>
      </c>
      <c r="L114" s="3" t="s">
        <v>25</v>
      </c>
    </row>
    <row r="115" spans="1:12">
      <c r="A115" s="3" t="s">
        <v>4143</v>
      </c>
      <c r="B115" s="3" t="s">
        <v>4342</v>
      </c>
      <c r="C115" s="3" t="s">
        <v>4343</v>
      </c>
      <c r="G115" s="3">
        <v>8.9600000000000006E-6</v>
      </c>
      <c r="H115" s="3">
        <v>4.0629999999999999E-6</v>
      </c>
      <c r="L115" s="3" t="s">
        <v>25</v>
      </c>
    </row>
    <row r="116" spans="1:12">
      <c r="A116" s="3" t="s">
        <v>4143</v>
      </c>
      <c r="B116" s="3" t="s">
        <v>4344</v>
      </c>
      <c r="C116" s="3" t="s">
        <v>4345</v>
      </c>
      <c r="G116" s="3">
        <v>0</v>
      </c>
      <c r="H116" s="3">
        <v>4.0629999999999999E-6</v>
      </c>
      <c r="L116" s="3" t="s">
        <v>25</v>
      </c>
    </row>
    <row r="117" spans="1:12">
      <c r="A117" s="3" t="s">
        <v>4143</v>
      </c>
      <c r="B117" s="3" t="s">
        <v>4346</v>
      </c>
      <c r="C117" s="3" t="s">
        <v>4347</v>
      </c>
      <c r="G117" s="3">
        <v>8.9649999999999997E-6</v>
      </c>
      <c r="H117" s="3">
        <v>4.065E-6</v>
      </c>
      <c r="L117" s="3" t="s">
        <v>25</v>
      </c>
    </row>
    <row r="118" spans="1:12">
      <c r="A118" s="3" t="s">
        <v>4143</v>
      </c>
      <c r="B118" s="3" t="s">
        <v>4348</v>
      </c>
      <c r="C118" s="3" t="s">
        <v>4349</v>
      </c>
      <c r="G118" s="3">
        <v>0</v>
      </c>
      <c r="H118" s="3">
        <v>4.065E-6</v>
      </c>
      <c r="L118" s="3" t="s">
        <v>25</v>
      </c>
    </row>
    <row r="119" spans="1:12">
      <c r="A119" s="3" t="s">
        <v>4143</v>
      </c>
      <c r="B119" s="3" t="s">
        <v>4350</v>
      </c>
      <c r="C119" s="3" t="s">
        <v>4351</v>
      </c>
      <c r="G119" s="3">
        <v>0</v>
      </c>
      <c r="H119" s="3">
        <v>1.221E-5</v>
      </c>
      <c r="L119" s="3" t="s">
        <v>25</v>
      </c>
    </row>
    <row r="120" spans="1:12">
      <c r="A120" s="3" t="s">
        <v>4143</v>
      </c>
      <c r="B120" s="3" t="s">
        <v>4318</v>
      </c>
      <c r="C120" s="3" t="s">
        <v>4319</v>
      </c>
      <c r="G120" s="3">
        <v>0</v>
      </c>
      <c r="H120" s="3">
        <v>8.5309999999999995E-5</v>
      </c>
      <c r="L120" s="3" t="s">
        <v>25</v>
      </c>
    </row>
    <row r="121" spans="1:12">
      <c r="A121" s="3" t="s">
        <v>4143</v>
      </c>
      <c r="B121" s="3" t="s">
        <v>4352</v>
      </c>
      <c r="C121" s="3" t="s">
        <v>3738</v>
      </c>
      <c r="G121" s="3">
        <v>0</v>
      </c>
      <c r="H121" s="3">
        <v>3.2490000000000002E-5</v>
      </c>
      <c r="L121" s="3" t="s">
        <v>25</v>
      </c>
    </row>
    <row r="122" spans="1:12">
      <c r="A122" s="3" t="s">
        <v>4143</v>
      </c>
      <c r="B122" s="3" t="s">
        <v>4353</v>
      </c>
      <c r="C122" s="3" t="s">
        <v>4354</v>
      </c>
      <c r="G122" s="3">
        <v>0</v>
      </c>
      <c r="H122" s="3">
        <v>3.2270000000000001E-5</v>
      </c>
      <c r="L122" s="3" t="s">
        <v>25</v>
      </c>
    </row>
    <row r="123" spans="1:12">
      <c r="A123" s="3" t="s">
        <v>4143</v>
      </c>
      <c r="B123" s="3" t="s">
        <v>4355</v>
      </c>
      <c r="C123" s="3" t="s">
        <v>4356</v>
      </c>
      <c r="G123" s="3">
        <v>0</v>
      </c>
      <c r="H123" s="3">
        <v>3.2270000000000001E-5</v>
      </c>
      <c r="L123" s="3" t="s">
        <v>25</v>
      </c>
    </row>
    <row r="124" spans="1:12">
      <c r="A124" s="3" t="s">
        <v>4143</v>
      </c>
      <c r="B124" s="3" t="s">
        <v>4357</v>
      </c>
      <c r="C124" s="3" t="s">
        <v>4358</v>
      </c>
      <c r="G124" s="3">
        <v>0</v>
      </c>
      <c r="H124" s="3">
        <v>3.2299999999999999E-5</v>
      </c>
      <c r="L124" s="3" t="s">
        <v>25</v>
      </c>
    </row>
    <row r="125" spans="1:12">
      <c r="A125" s="3" t="s">
        <v>4143</v>
      </c>
      <c r="B125" s="3" t="s">
        <v>4359</v>
      </c>
      <c r="C125" s="3" t="s">
        <v>4360</v>
      </c>
      <c r="G125" s="3">
        <v>0</v>
      </c>
      <c r="H125" s="3">
        <v>3.2339999999999999E-5</v>
      </c>
      <c r="L125" s="3" t="s">
        <v>25</v>
      </c>
    </row>
    <row r="126" spans="1:12">
      <c r="A126" s="3" t="s">
        <v>4143</v>
      </c>
      <c r="B126" s="3" t="s">
        <v>39</v>
      </c>
      <c r="C126" s="3" t="s">
        <v>4361</v>
      </c>
      <c r="G126" s="3">
        <v>2.6930000000000001E-5</v>
      </c>
      <c r="H126" s="3">
        <v>1.6269999999999998E-5</v>
      </c>
      <c r="I126" s="5"/>
      <c r="L126" s="3" t="s">
        <v>109</v>
      </c>
    </row>
    <row r="127" spans="1:12">
      <c r="A127" s="3" t="s">
        <v>4143</v>
      </c>
      <c r="B127" s="3" t="s">
        <v>39</v>
      </c>
      <c r="C127" s="3" t="s">
        <v>4362</v>
      </c>
      <c r="G127" s="3">
        <v>9.0129999999999999E-6</v>
      </c>
      <c r="H127" s="3">
        <v>4.0770000000000001E-6</v>
      </c>
      <c r="K127" s="5"/>
      <c r="L127" s="3" t="s">
        <v>109</v>
      </c>
    </row>
    <row r="128" spans="1:12">
      <c r="A128" s="3" t="s">
        <v>4143</v>
      </c>
      <c r="B128" s="3" t="s">
        <v>39</v>
      </c>
      <c r="C128" s="3" t="s">
        <v>4363</v>
      </c>
      <c r="G128" s="3">
        <v>9.1409999999999994E-6</v>
      </c>
      <c r="H128" s="3">
        <v>4.1350000000000002E-6</v>
      </c>
      <c r="K128" s="5"/>
      <c r="L128" s="3" t="s">
        <v>109</v>
      </c>
    </row>
    <row r="129" spans="1:16">
      <c r="A129" s="3" t="s">
        <v>4143</v>
      </c>
      <c r="B129" s="3" t="s">
        <v>39</v>
      </c>
      <c r="C129" s="3" t="s">
        <v>4364</v>
      </c>
      <c r="G129" s="3">
        <v>8.9600000000000006E-6</v>
      </c>
      <c r="H129" s="3">
        <v>4.0629999999999999E-6</v>
      </c>
      <c r="K129" s="5"/>
      <c r="L129" s="3" t="s">
        <v>116</v>
      </c>
    </row>
    <row r="130" spans="1:16">
      <c r="A130" s="3" t="s">
        <v>4143</v>
      </c>
      <c r="B130" s="3" t="s">
        <v>39</v>
      </c>
      <c r="C130" s="3" t="s">
        <v>4365</v>
      </c>
      <c r="G130" s="3">
        <v>0</v>
      </c>
      <c r="H130" s="3">
        <v>1.083E-5</v>
      </c>
      <c r="K130" s="5"/>
      <c r="L130" s="3" t="s">
        <v>116</v>
      </c>
    </row>
    <row r="131" spans="1:16">
      <c r="A131" s="3" t="s">
        <v>4143</v>
      </c>
      <c r="B131" s="3" t="s">
        <v>39</v>
      </c>
      <c r="C131" s="3" t="s">
        <v>4366</v>
      </c>
      <c r="G131" s="3">
        <v>0</v>
      </c>
      <c r="H131" s="3">
        <v>4.0679999999999998E-6</v>
      </c>
      <c r="K131" s="5"/>
      <c r="L131" s="3" t="s">
        <v>116</v>
      </c>
    </row>
    <row r="132" spans="1:16">
      <c r="A132" s="3" t="s">
        <v>4143</v>
      </c>
      <c r="B132" s="3" t="s">
        <v>39</v>
      </c>
      <c r="C132" s="3" t="s">
        <v>4367</v>
      </c>
      <c r="G132" s="3">
        <v>8.9830000000000002E-6</v>
      </c>
      <c r="H132" s="3">
        <v>4.0810000000000004E-6</v>
      </c>
      <c r="K132" s="5"/>
      <c r="L132" s="3" t="s">
        <v>116</v>
      </c>
    </row>
    <row r="133" spans="1:16">
      <c r="A133" s="3" t="s">
        <v>4143</v>
      </c>
      <c r="B133" s="3" t="s">
        <v>39</v>
      </c>
      <c r="C133" s="3" t="s">
        <v>4368</v>
      </c>
      <c r="G133" s="3">
        <v>0</v>
      </c>
      <c r="H133" s="3">
        <v>4.065E-6</v>
      </c>
      <c r="K133" s="5"/>
      <c r="L133" s="3" t="s">
        <v>116</v>
      </c>
    </row>
    <row r="134" spans="1:16">
      <c r="A134" s="3" t="s">
        <v>4143</v>
      </c>
      <c r="B134" s="3" t="s">
        <v>39</v>
      </c>
      <c r="C134" s="3" t="s">
        <v>4369</v>
      </c>
      <c r="G134" s="3">
        <v>8.9670000000000007E-6</v>
      </c>
      <c r="H134" s="3">
        <v>4.065E-6</v>
      </c>
      <c r="K134" s="5"/>
      <c r="L134" s="3" t="s">
        <v>116</v>
      </c>
    </row>
    <row r="135" spans="1:16">
      <c r="A135" s="3" t="s">
        <v>4143</v>
      </c>
      <c r="B135" s="3" t="s">
        <v>39</v>
      </c>
      <c r="C135" s="3" t="s">
        <v>4370</v>
      </c>
      <c r="G135" s="3">
        <v>0</v>
      </c>
      <c r="H135" s="3">
        <v>4.065E-6</v>
      </c>
      <c r="K135" s="5"/>
      <c r="L135" s="3" t="s">
        <v>116</v>
      </c>
    </row>
    <row r="136" spans="1:16">
      <c r="A136" s="3" t="s">
        <v>4143</v>
      </c>
      <c r="B136" s="3" t="s">
        <v>39</v>
      </c>
      <c r="C136" s="3" t="s">
        <v>4371</v>
      </c>
      <c r="G136" s="3">
        <v>8.9679999999999995E-6</v>
      </c>
      <c r="H136" s="3">
        <v>4.065E-6</v>
      </c>
      <c r="K136" s="5"/>
      <c r="L136" s="3" t="s">
        <v>116</v>
      </c>
    </row>
    <row r="137" spans="1:16">
      <c r="A137" s="3" t="s">
        <v>4143</v>
      </c>
      <c r="B137" s="3" t="s">
        <v>39</v>
      </c>
      <c r="C137" s="3" t="s">
        <v>4372</v>
      </c>
      <c r="G137" s="3">
        <v>0</v>
      </c>
      <c r="H137" s="3">
        <v>4.6910000000000003E-5</v>
      </c>
      <c r="K137" s="5"/>
      <c r="L137" s="3" t="s">
        <v>116</v>
      </c>
    </row>
    <row r="138" spans="1:16">
      <c r="A138" s="3" t="s">
        <v>4143</v>
      </c>
      <c r="B138" s="3" t="s">
        <v>39</v>
      </c>
      <c r="C138" s="3" t="s">
        <v>4373</v>
      </c>
      <c r="G138" s="3">
        <v>0</v>
      </c>
      <c r="H138" s="3">
        <v>8.2029999999999992E-6</v>
      </c>
      <c r="K138" s="5"/>
      <c r="L138" s="3" t="s">
        <v>116</v>
      </c>
    </row>
    <row r="139" spans="1:16">
      <c r="A139" s="3" t="s">
        <v>4143</v>
      </c>
      <c r="B139" s="3" t="s">
        <v>39</v>
      </c>
      <c r="C139" s="3" t="s">
        <v>4374</v>
      </c>
      <c r="G139" s="3">
        <v>1.261E-5</v>
      </c>
      <c r="H139" s="3">
        <v>5.2340000000000002E-6</v>
      </c>
      <c r="K139" s="5"/>
      <c r="L139" s="3" t="s">
        <v>116</v>
      </c>
    </row>
    <row r="140" spans="1:16">
      <c r="A140" s="3" t="s">
        <v>4143</v>
      </c>
      <c r="B140" s="3" t="s">
        <v>39</v>
      </c>
      <c r="C140" s="3" t="s">
        <v>4375</v>
      </c>
      <c r="G140" s="3">
        <v>0</v>
      </c>
      <c r="H140" s="3">
        <v>3.2289999999999997E-5</v>
      </c>
      <c r="L140" s="3" t="s">
        <v>116</v>
      </c>
    </row>
    <row r="144" spans="1:16">
      <c r="C144" s="6" t="s">
        <v>308</v>
      </c>
      <c r="E144" s="3">
        <f>SUM(E2:E140)</f>
        <v>31</v>
      </c>
      <c r="F144" s="3">
        <f t="shared" ref="F144:H144" si="1">SUM(F2:F140)</f>
        <v>1.0969568294409062E-3</v>
      </c>
      <c r="G144" s="3">
        <f t="shared" si="1"/>
        <v>4.8906300000000008E-4</v>
      </c>
      <c r="H144" s="3">
        <f t="shared" si="1"/>
        <v>1.3006109999999999E-3</v>
      </c>
      <c r="M144" s="7" t="s">
        <v>128</v>
      </c>
      <c r="O144" s="6" t="s">
        <v>129</v>
      </c>
      <c r="P144" s="6" t="s">
        <v>130</v>
      </c>
    </row>
    <row r="145" spans="6:16">
      <c r="M145" s="8"/>
      <c r="O145" s="3">
        <v>126638</v>
      </c>
      <c r="P145" s="3">
        <v>277134</v>
      </c>
    </row>
    <row r="146" spans="6:16">
      <c r="J146" s="11"/>
      <c r="M146" s="10"/>
      <c r="O146" s="3">
        <f>O145*G144</f>
        <v>61.933960194000008</v>
      </c>
      <c r="P146" s="3">
        <f>P145*H144</f>
        <v>360.44352887399998</v>
      </c>
    </row>
    <row r="147" spans="6:16">
      <c r="F147" s="3">
        <v>1.096957E-3</v>
      </c>
      <c r="G147" s="3">
        <v>7.4544699999999999E-4</v>
      </c>
      <c r="H147" s="3">
        <v>1.556684E-3</v>
      </c>
      <c r="J147" s="3">
        <f>F147*F147*100000</f>
        <v>0.12033146598489999</v>
      </c>
      <c r="K147" s="3">
        <f t="shared" ref="K147:L147" si="2">G147*G147*100000</f>
        <v>5.5569122980899999E-2</v>
      </c>
      <c r="L147" s="3">
        <f t="shared" si="2"/>
        <v>0.24232650758560004</v>
      </c>
      <c r="O147" s="6" t="s">
        <v>131</v>
      </c>
    </row>
    <row r="148" spans="6:16">
      <c r="O148" s="3" t="s">
        <v>1517</v>
      </c>
    </row>
    <row r="149" spans="6:16">
      <c r="F149" s="3">
        <v>4.8958400000000005E-4</v>
      </c>
      <c r="G149" s="3">
        <v>3.7538200000000001E-4</v>
      </c>
      <c r="H149" s="3">
        <v>6.2758200000000001E-4</v>
      </c>
      <c r="J149" s="3">
        <f>F149*F149*100000</f>
        <v>2.3969249305600005E-2</v>
      </c>
      <c r="K149" s="3">
        <f t="shared" ref="K149:L149" si="3">G149*G149*100000</f>
        <v>1.4091164592399999E-2</v>
      </c>
      <c r="L149" s="3">
        <f t="shared" si="3"/>
        <v>3.9385916672400004E-2</v>
      </c>
      <c r="O149" s="3">
        <v>28260</v>
      </c>
    </row>
    <row r="150" spans="6:16">
      <c r="O150" s="3">
        <v>31</v>
      </c>
    </row>
    <row r="151" spans="6:16">
      <c r="F151" s="3">
        <v>1.2990110000000001E-3</v>
      </c>
      <c r="G151" s="3">
        <v>1.168348E-3</v>
      </c>
      <c r="H151" s="3">
        <v>1.4402740000000001E-3</v>
      </c>
      <c r="J151" s="3">
        <f>F151*F151*100000</f>
        <v>0.16874295781210003</v>
      </c>
      <c r="K151" s="3">
        <f t="shared" ref="K151:L151" si="4">G151*G151*100000</f>
        <v>0.13650370491040001</v>
      </c>
      <c r="L151" s="3">
        <f t="shared" si="4"/>
        <v>0.20743891950760004</v>
      </c>
    </row>
    <row r="399" spans="6:8">
      <c r="F399" s="4">
        <f>SUM(F2:F398)</f>
        <v>5.079465658881812E-3</v>
      </c>
      <c r="G399" s="4">
        <f>SUM(G2:G398)</f>
        <v>3.267303E-3</v>
      </c>
      <c r="H399" s="4">
        <f>SUM(H2:H398)</f>
        <v>6.2257619999999993E-3</v>
      </c>
    </row>
    <row r="400" spans="6:8">
      <c r="F400" s="3">
        <f>F399*F399</f>
        <v>2.5800971379759639E-5</v>
      </c>
      <c r="G400" s="3">
        <f>G399*G399</f>
        <v>1.0675268893809E-5</v>
      </c>
      <c r="H400" s="3">
        <f>H399*H399</f>
        <v>3.8760112480643989E-5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79534-704E-654A-9DBE-79BB0701033E}"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6.6640625" style="3" customWidth="1"/>
    <col min="3" max="3" width="14.33203125" style="3" customWidth="1"/>
    <col min="4" max="4" width="7.1640625" style="3" customWidth="1"/>
    <col min="5" max="5" width="7.5" style="3" customWidth="1"/>
    <col min="6" max="6" width="13" style="3" customWidth="1"/>
    <col min="7" max="8" width="12" style="3" bestFit="1" customWidth="1"/>
    <col min="9" max="9" width="7.3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4376</v>
      </c>
      <c r="B2" s="3" t="s">
        <v>4377</v>
      </c>
      <c r="C2" s="3" t="s">
        <v>4378</v>
      </c>
      <c r="D2" s="3" t="s">
        <v>20</v>
      </c>
      <c r="E2" s="3">
        <v>1</v>
      </c>
      <c r="F2" s="4">
        <f>E2/28260</f>
        <v>3.5385704175513094E-5</v>
      </c>
      <c r="G2" s="3">
        <v>0</v>
      </c>
      <c r="H2" s="3">
        <v>8.1240000000000005E-6</v>
      </c>
      <c r="J2" s="3" t="s">
        <v>17</v>
      </c>
    </row>
    <row r="3" spans="1:12">
      <c r="A3" s="3" t="s">
        <v>4376</v>
      </c>
      <c r="B3" s="3" t="s">
        <v>4379</v>
      </c>
      <c r="C3" s="3" t="s">
        <v>4380</v>
      </c>
      <c r="D3" s="3" t="s">
        <v>20</v>
      </c>
      <c r="E3" s="3">
        <v>3</v>
      </c>
      <c r="G3" s="3">
        <v>3.9480000000000001E-5</v>
      </c>
      <c r="H3" s="3">
        <v>2.1670000000000001E-5</v>
      </c>
      <c r="I3" s="3" t="s">
        <v>16</v>
      </c>
      <c r="J3" s="3" t="s">
        <v>17</v>
      </c>
    </row>
    <row r="4" spans="1:12">
      <c r="A4" s="3" t="s">
        <v>4376</v>
      </c>
      <c r="B4" s="3" t="s">
        <v>4381</v>
      </c>
      <c r="C4" s="3" t="s">
        <v>4382</v>
      </c>
      <c r="D4" s="3" t="s">
        <v>20</v>
      </c>
      <c r="E4" s="3">
        <v>1</v>
      </c>
      <c r="J4" s="3" t="s">
        <v>144</v>
      </c>
    </row>
    <row r="5" spans="1:12">
      <c r="A5" s="3" t="s">
        <v>4376</v>
      </c>
      <c r="B5" s="3" t="s">
        <v>4383</v>
      </c>
      <c r="C5" s="3" t="s">
        <v>4384</v>
      </c>
      <c r="D5" s="3" t="s">
        <v>20</v>
      </c>
      <c r="E5" s="3">
        <v>1</v>
      </c>
      <c r="I5" s="3" t="s">
        <v>16</v>
      </c>
      <c r="J5" s="3" t="s">
        <v>17</v>
      </c>
    </row>
    <row r="6" spans="1:12">
      <c r="A6" s="3" t="s">
        <v>4376</v>
      </c>
      <c r="B6" s="3" t="s">
        <v>4385</v>
      </c>
      <c r="C6" s="3" t="s">
        <v>4386</v>
      </c>
      <c r="D6" s="3" t="s">
        <v>20</v>
      </c>
      <c r="E6" s="3">
        <v>1</v>
      </c>
      <c r="I6" s="3" t="s">
        <v>16</v>
      </c>
      <c r="J6" s="3" t="s">
        <v>17</v>
      </c>
    </row>
    <row r="7" spans="1:12">
      <c r="A7" s="3" t="s">
        <v>4376</v>
      </c>
      <c r="B7" s="3" t="s">
        <v>39</v>
      </c>
      <c r="C7" s="3" t="s">
        <v>4387</v>
      </c>
      <c r="D7" s="3" t="s">
        <v>20</v>
      </c>
      <c r="E7" s="3">
        <v>2</v>
      </c>
      <c r="G7" s="3">
        <v>2.692E-5</v>
      </c>
      <c r="H7" s="3">
        <v>1.6269999999999998E-5</v>
      </c>
      <c r="J7" s="3" t="s">
        <v>17</v>
      </c>
    </row>
    <row r="8" spans="1:12">
      <c r="A8" s="3" t="s">
        <v>4376</v>
      </c>
      <c r="B8" s="3" t="s">
        <v>4388</v>
      </c>
      <c r="C8" s="3" t="s">
        <v>4389</v>
      </c>
      <c r="D8" s="3" t="s">
        <v>20</v>
      </c>
      <c r="E8" s="3">
        <v>1</v>
      </c>
      <c r="F8" s="4">
        <f>E8/28260</f>
        <v>3.5385704175513094E-5</v>
      </c>
      <c r="G8" s="3">
        <v>2.2900000000000001E-4</v>
      </c>
      <c r="H8" s="3">
        <v>1.4449999999999999E-4</v>
      </c>
      <c r="I8" s="3" t="s">
        <v>16</v>
      </c>
      <c r="J8" s="3" t="s">
        <v>362</v>
      </c>
    </row>
    <row r="9" spans="1:12">
      <c r="A9" s="3" t="s">
        <v>4376</v>
      </c>
      <c r="B9" s="3" t="s">
        <v>39</v>
      </c>
      <c r="C9" s="3" t="s">
        <v>4390</v>
      </c>
      <c r="D9" s="3" t="s">
        <v>20</v>
      </c>
      <c r="E9" s="3">
        <v>1</v>
      </c>
      <c r="I9" s="3" t="s">
        <v>16</v>
      </c>
    </row>
    <row r="10" spans="1:12">
      <c r="A10" s="3" t="s">
        <v>4376</v>
      </c>
      <c r="B10" s="3" t="s">
        <v>4391</v>
      </c>
      <c r="C10" s="3" t="s">
        <v>4392</v>
      </c>
      <c r="D10" s="3" t="s">
        <v>20</v>
      </c>
      <c r="E10" s="3">
        <v>1</v>
      </c>
      <c r="G10" s="3">
        <v>0</v>
      </c>
      <c r="H10" s="3">
        <v>4.0620000000000002E-6</v>
      </c>
      <c r="I10" s="3" t="s">
        <v>16</v>
      </c>
    </row>
    <row r="11" spans="1:12">
      <c r="A11" s="3" t="s">
        <v>4376</v>
      </c>
      <c r="B11" s="3" t="s">
        <v>4393</v>
      </c>
      <c r="C11" s="3" t="s">
        <v>4394</v>
      </c>
      <c r="D11" s="3" t="s">
        <v>20</v>
      </c>
      <c r="E11" s="3">
        <v>1</v>
      </c>
      <c r="F11" s="4">
        <f t="shared" ref="F11:F18" si="0">E11/28260</f>
        <v>3.5385704175513094E-5</v>
      </c>
      <c r="L11" s="3" t="s">
        <v>25</v>
      </c>
    </row>
    <row r="12" spans="1:12">
      <c r="A12" s="3" t="s">
        <v>4376</v>
      </c>
      <c r="B12" s="3" t="s">
        <v>4395</v>
      </c>
      <c r="C12" s="3" t="s">
        <v>4396</v>
      </c>
      <c r="F12" s="4">
        <f t="shared" si="0"/>
        <v>0</v>
      </c>
      <c r="L12" s="3" t="s">
        <v>25</v>
      </c>
    </row>
    <row r="13" spans="1:12">
      <c r="A13" s="3" t="s">
        <v>4376</v>
      </c>
      <c r="B13" s="3" t="s">
        <v>4397</v>
      </c>
      <c r="C13" s="3" t="s">
        <v>4398</v>
      </c>
      <c r="F13" s="4">
        <f t="shared" si="0"/>
        <v>0</v>
      </c>
      <c r="L13" s="3" t="s">
        <v>36</v>
      </c>
    </row>
    <row r="14" spans="1:12">
      <c r="A14" s="3" t="s">
        <v>4376</v>
      </c>
      <c r="B14" s="3" t="s">
        <v>4399</v>
      </c>
      <c r="C14" s="3" t="s">
        <v>4400</v>
      </c>
      <c r="F14" s="4">
        <f t="shared" si="0"/>
        <v>0</v>
      </c>
      <c r="G14" s="3">
        <v>8.9600000000000006E-6</v>
      </c>
      <c r="H14" s="3">
        <v>4.0690000000000003E-6</v>
      </c>
      <c r="L14" s="3" t="s">
        <v>36</v>
      </c>
    </row>
    <row r="15" spans="1:12">
      <c r="A15" s="3" t="s">
        <v>4376</v>
      </c>
      <c r="B15" s="3" t="s">
        <v>4401</v>
      </c>
      <c r="C15" s="3" t="s">
        <v>4402</v>
      </c>
      <c r="F15" s="4">
        <f t="shared" si="0"/>
        <v>0</v>
      </c>
      <c r="G15" s="3">
        <v>8.9570000000000008E-6</v>
      </c>
      <c r="H15" s="3">
        <v>4.0620000000000002E-6</v>
      </c>
      <c r="L15" s="3" t="s">
        <v>36</v>
      </c>
    </row>
    <row r="16" spans="1:12">
      <c r="A16" s="3" t="s">
        <v>4376</v>
      </c>
      <c r="B16" s="3" t="s">
        <v>39</v>
      </c>
      <c r="C16" s="3" t="s">
        <v>4403</v>
      </c>
      <c r="F16" s="4">
        <f t="shared" si="0"/>
        <v>0</v>
      </c>
      <c r="L16" s="3" t="s">
        <v>41</v>
      </c>
    </row>
    <row r="17" spans="1:12">
      <c r="A17" s="3" t="s">
        <v>4376</v>
      </c>
      <c r="B17" s="3" t="s">
        <v>39</v>
      </c>
      <c r="C17" s="3" t="s">
        <v>4404</v>
      </c>
      <c r="F17" s="4">
        <f t="shared" si="0"/>
        <v>0</v>
      </c>
      <c r="L17" s="3" t="s">
        <v>41</v>
      </c>
    </row>
    <row r="18" spans="1:12">
      <c r="A18" s="3" t="s">
        <v>4376</v>
      </c>
      <c r="B18" s="3" t="s">
        <v>39</v>
      </c>
      <c r="C18" s="3" t="s">
        <v>4405</v>
      </c>
      <c r="F18" s="4">
        <f t="shared" si="0"/>
        <v>0</v>
      </c>
      <c r="L18" s="3" t="s">
        <v>41</v>
      </c>
    </row>
    <row r="19" spans="1:12">
      <c r="A19" s="3" t="s">
        <v>4376</v>
      </c>
      <c r="B19" s="3" t="s">
        <v>4406</v>
      </c>
      <c r="C19" s="3" t="s">
        <v>4407</v>
      </c>
      <c r="G19" s="3">
        <v>2.692E-5</v>
      </c>
      <c r="H19" s="3">
        <v>1.22E-5</v>
      </c>
      <c r="L19" s="3" t="s">
        <v>25</v>
      </c>
    </row>
    <row r="20" spans="1:12">
      <c r="A20" s="3" t="s">
        <v>4376</v>
      </c>
      <c r="B20" s="3" t="s">
        <v>4408</v>
      </c>
      <c r="C20" s="3" t="s">
        <v>4409</v>
      </c>
      <c r="G20" s="3">
        <v>0</v>
      </c>
      <c r="H20" s="3">
        <v>4.0629999999999999E-6</v>
      </c>
      <c r="L20" s="3" t="s">
        <v>25</v>
      </c>
    </row>
    <row r="21" spans="1:12">
      <c r="A21" s="3" t="s">
        <v>4376</v>
      </c>
      <c r="B21" s="3" t="s">
        <v>4410</v>
      </c>
      <c r="C21" s="3" t="s">
        <v>4411</v>
      </c>
      <c r="G21" s="3">
        <v>8.9579999999999996E-6</v>
      </c>
      <c r="H21" s="3">
        <v>4.0629999999999999E-6</v>
      </c>
      <c r="L21" s="3" t="s">
        <v>25</v>
      </c>
    </row>
    <row r="22" spans="1:12">
      <c r="A22" s="3" t="s">
        <v>4376</v>
      </c>
      <c r="B22" s="3" t="s">
        <v>4412</v>
      </c>
      <c r="C22" s="3" t="s">
        <v>4413</v>
      </c>
      <c r="G22" s="3">
        <v>8.9719999999999998E-6</v>
      </c>
      <c r="H22" s="3">
        <v>4.0670000000000002E-6</v>
      </c>
      <c r="L22" s="3" t="s">
        <v>25</v>
      </c>
    </row>
    <row r="23" spans="1:12">
      <c r="A23" s="3" t="s">
        <v>4376</v>
      </c>
      <c r="B23" s="3" t="s">
        <v>4414</v>
      </c>
      <c r="C23" s="3" t="s">
        <v>4415</v>
      </c>
      <c r="G23" s="3">
        <v>8.9760000000000001E-6</v>
      </c>
      <c r="H23" s="3">
        <v>4.0679999999999998E-6</v>
      </c>
      <c r="L23" s="3" t="s">
        <v>25</v>
      </c>
    </row>
    <row r="24" spans="1:12">
      <c r="A24" s="3" t="s">
        <v>4376</v>
      </c>
      <c r="B24" s="3" t="s">
        <v>4416</v>
      </c>
      <c r="C24" s="3" t="s">
        <v>4417</v>
      </c>
      <c r="G24" s="3">
        <v>1.8029999999999998E-5</v>
      </c>
      <c r="H24" s="3">
        <v>8.1750000000000005E-6</v>
      </c>
      <c r="L24" s="3" t="s">
        <v>25</v>
      </c>
    </row>
    <row r="25" spans="1:12">
      <c r="A25" s="3" t="s">
        <v>4376</v>
      </c>
      <c r="B25" s="3" t="s">
        <v>4418</v>
      </c>
      <c r="C25" s="3" t="s">
        <v>4419</v>
      </c>
      <c r="G25" s="3">
        <v>0</v>
      </c>
      <c r="H25" s="3">
        <v>4.0659999999999997E-6</v>
      </c>
      <c r="L25" s="3" t="s">
        <v>25</v>
      </c>
    </row>
    <row r="26" spans="1:12">
      <c r="A26" s="3" t="s">
        <v>4376</v>
      </c>
      <c r="B26" s="3" t="s">
        <v>4420</v>
      </c>
      <c r="C26" s="3" t="s">
        <v>4421</v>
      </c>
      <c r="G26" s="3">
        <v>0</v>
      </c>
      <c r="H26" s="3">
        <v>3.2329999999999997E-5</v>
      </c>
      <c r="L26" s="3" t="s">
        <v>25</v>
      </c>
    </row>
    <row r="27" spans="1:12">
      <c r="A27" s="3" t="s">
        <v>4376</v>
      </c>
      <c r="B27" s="3" t="s">
        <v>39</v>
      </c>
      <c r="C27" s="3" t="s">
        <v>4422</v>
      </c>
      <c r="G27" s="3">
        <v>3.5840000000000002E-5</v>
      </c>
      <c r="H27" s="3">
        <v>1.6249999999999999E-5</v>
      </c>
      <c r="L27" s="3" t="s">
        <v>109</v>
      </c>
    </row>
    <row r="28" spans="1:12">
      <c r="A28" s="3" t="s">
        <v>4376</v>
      </c>
      <c r="B28" s="3" t="s">
        <v>39</v>
      </c>
      <c r="C28" s="3" t="s">
        <v>4423</v>
      </c>
      <c r="G28" s="3">
        <v>4.4849999999999999E-5</v>
      </c>
      <c r="H28" s="3">
        <v>2.033E-5</v>
      </c>
      <c r="I28" s="5"/>
      <c r="L28" s="3" t="s">
        <v>109</v>
      </c>
    </row>
    <row r="29" spans="1:12">
      <c r="A29" s="3" t="s">
        <v>4376</v>
      </c>
      <c r="B29" s="3" t="s">
        <v>39</v>
      </c>
      <c r="C29" s="3" t="s">
        <v>4424</v>
      </c>
      <c r="G29" s="3">
        <v>0</v>
      </c>
      <c r="H29" s="3">
        <v>4.1409999999999998E-6</v>
      </c>
      <c r="I29" s="5"/>
      <c r="L29" s="3" t="s">
        <v>109</v>
      </c>
    </row>
    <row r="30" spans="1:12">
      <c r="A30" s="3" t="s">
        <v>4376</v>
      </c>
      <c r="B30" s="3" t="s">
        <v>39</v>
      </c>
      <c r="C30" s="3" t="s">
        <v>4425</v>
      </c>
      <c r="G30" s="3">
        <v>0</v>
      </c>
      <c r="H30" s="3">
        <v>4.0720000000000001E-6</v>
      </c>
      <c r="I30" s="5"/>
      <c r="L30" s="3" t="s">
        <v>116</v>
      </c>
    </row>
    <row r="31" spans="1:12">
      <c r="A31" s="3" t="s">
        <v>4376</v>
      </c>
      <c r="B31" s="3" t="s">
        <v>39</v>
      </c>
      <c r="C31" s="3" t="s">
        <v>4426</v>
      </c>
      <c r="G31" s="3">
        <v>1.7949999999999999E-5</v>
      </c>
      <c r="H31" s="3">
        <v>8.1349999999999992E-6</v>
      </c>
      <c r="I31" s="5"/>
      <c r="L31" s="3" t="s">
        <v>116</v>
      </c>
    </row>
    <row r="32" spans="1:12">
      <c r="A32" s="3" t="s">
        <v>4376</v>
      </c>
      <c r="B32" s="3" t="s">
        <v>39</v>
      </c>
      <c r="C32" s="3" t="s">
        <v>4427</v>
      </c>
      <c r="G32" s="3">
        <v>0</v>
      </c>
      <c r="H32" s="3">
        <v>3.2289999999999997E-5</v>
      </c>
      <c r="I32" s="5"/>
      <c r="L32" s="3" t="s">
        <v>116</v>
      </c>
    </row>
    <row r="33" spans="1:16">
      <c r="A33" s="3" t="s">
        <v>4376</v>
      </c>
      <c r="B33" s="3" t="s">
        <v>39</v>
      </c>
      <c r="C33" s="3" t="s">
        <v>4428</v>
      </c>
      <c r="G33" s="3">
        <v>0</v>
      </c>
      <c r="H33" s="3">
        <v>3.2289999999999997E-5</v>
      </c>
      <c r="L33" s="3" t="s">
        <v>116</v>
      </c>
    </row>
    <row r="37" spans="1:16">
      <c r="C37" s="6" t="s">
        <v>127</v>
      </c>
      <c r="E37" s="3">
        <f>SUM(E2:E36)</f>
        <v>13</v>
      </c>
      <c r="F37" s="3">
        <f t="shared" ref="F37:H37" si="1">SUM(F2:F36)</f>
        <v>1.0615711252653928E-4</v>
      </c>
      <c r="G37" s="3">
        <f t="shared" si="1"/>
        <v>4.8381299999999993E-4</v>
      </c>
      <c r="H37" s="3">
        <f t="shared" si="1"/>
        <v>3.9329699999999986E-4</v>
      </c>
      <c r="M37" s="7" t="s">
        <v>128</v>
      </c>
      <c r="O37" s="6" t="s">
        <v>129</v>
      </c>
      <c r="P37" s="6" t="s">
        <v>130</v>
      </c>
    </row>
    <row r="38" spans="1:16">
      <c r="M38" s="8"/>
      <c r="O38" s="3">
        <v>126664</v>
      </c>
      <c r="P38" s="3">
        <v>276904</v>
      </c>
    </row>
    <row r="39" spans="1:16">
      <c r="O39" s="3">
        <f>O38*G37</f>
        <v>61.281689831999991</v>
      </c>
      <c r="P39" s="3">
        <f>P38*H37</f>
        <v>108.90551248799996</v>
      </c>
    </row>
    <row r="40" spans="1:16">
      <c r="F40" s="3">
        <v>4.6001400000000002E-4</v>
      </c>
      <c r="G40" s="3">
        <v>2.4496000000000001E-4</v>
      </c>
      <c r="H40" s="3">
        <v>7.8651000000000003E-4</v>
      </c>
      <c r="J40" s="43">
        <f>F40*F40*100000</f>
        <v>2.1161288019600002E-2</v>
      </c>
      <c r="K40" s="43">
        <f>G40*G40*100000</f>
        <v>6.0005401600000006E-3</v>
      </c>
      <c r="L40" s="43">
        <f>H40*H40*100000</f>
        <v>6.1859798010000001E-2</v>
      </c>
      <c r="O40" s="6" t="s">
        <v>131</v>
      </c>
    </row>
    <row r="41" spans="1:16">
      <c r="O41" s="3" t="s">
        <v>2362</v>
      </c>
    </row>
    <row r="42" spans="1:16">
      <c r="F42" s="3">
        <v>4.8158899999999999E-4</v>
      </c>
      <c r="G42" s="3">
        <v>3.6839700000000002E-4</v>
      </c>
      <c r="H42" s="3">
        <v>6.1857899999999996E-4</v>
      </c>
      <c r="J42" s="43">
        <f>F42*F42*100000</f>
        <v>2.3192796492099998E-2</v>
      </c>
      <c r="K42" s="43">
        <f t="shared" ref="K42:L42" si="2">G42*G42*100000</f>
        <v>1.3571634960900001E-2</v>
      </c>
      <c r="L42" s="43">
        <f t="shared" si="2"/>
        <v>3.8263997924099992E-2</v>
      </c>
      <c r="O42" s="3">
        <v>28260</v>
      </c>
    </row>
    <row r="43" spans="1:16">
      <c r="O43" s="3">
        <v>13</v>
      </c>
    </row>
    <row r="44" spans="1:16">
      <c r="F44" s="3">
        <v>3.9363799999999997E-4</v>
      </c>
      <c r="G44" s="3">
        <v>3.2322900000000002E-4</v>
      </c>
      <c r="H44" s="3">
        <v>4.7482600000000002E-4</v>
      </c>
      <c r="J44" s="43">
        <f>F44*F44*100000</f>
        <v>1.5495087504399999E-2</v>
      </c>
      <c r="K44" s="43">
        <f t="shared" ref="K44:L44" si="3">G44*G44*100000</f>
        <v>1.0447698644100001E-2</v>
      </c>
      <c r="L44" s="43">
        <f t="shared" si="3"/>
        <v>2.2545973027600003E-2</v>
      </c>
    </row>
    <row r="100" spans="6:8">
      <c r="F100" s="4">
        <f>SUM(F1:F99)</f>
        <v>1.5475552250530785E-3</v>
      </c>
      <c r="G100" s="4">
        <f t="shared" ref="G100:H100" si="4">SUM(G1:G99)</f>
        <v>1.9042119999999997E-3</v>
      </c>
      <c r="H100" s="4">
        <f t="shared" si="4"/>
        <v>2.6665090000000001E-3</v>
      </c>
    </row>
    <row r="101" spans="6:8">
      <c r="F101" s="4">
        <f>F100*F100</f>
        <v>2.3949271745890846E-6</v>
      </c>
      <c r="G101" s="4">
        <f t="shared" ref="G101:H101" si="5">G100*G100</f>
        <v>3.6260233409439992E-6</v>
      </c>
      <c r="H101" s="4">
        <f t="shared" si="5"/>
        <v>7.1102702470810006E-6</v>
      </c>
    </row>
  </sheetData>
  <phoneticPr fontId="4" type="noConversion"/>
  <pageMargins left="0.7" right="0.7" top="0.78740157499999996" bottom="0.78740157499999996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AF22E-86F9-CD42-A279-7DE549B12D59}">
  <dimension ref="A1:P101"/>
  <sheetViews>
    <sheetView topLeftCell="A10" workbookViewId="0">
      <selection activeCell="A2" sqref="A2"/>
    </sheetView>
  </sheetViews>
  <sheetFormatPr baseColWidth="10" defaultRowHeight="15"/>
  <cols>
    <col min="1" max="1" width="18.5" style="3" customWidth="1"/>
    <col min="2" max="2" width="16.5" style="3" customWidth="1"/>
    <col min="3" max="3" width="12.5" style="3" customWidth="1"/>
    <col min="4" max="4" width="5.83203125" style="3" customWidth="1"/>
    <col min="5" max="5" width="8.5" style="3" customWidth="1"/>
    <col min="6" max="8" width="12" style="3" bestFit="1" customWidth="1"/>
    <col min="9" max="9" width="6.33203125" style="3" customWidth="1"/>
    <col min="10" max="10" width="11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4429</v>
      </c>
      <c r="B2" s="3" t="s">
        <v>4430</v>
      </c>
      <c r="C2" s="3" t="s">
        <v>4431</v>
      </c>
      <c r="D2" s="3" t="s">
        <v>20</v>
      </c>
      <c r="E2" s="3">
        <v>2</v>
      </c>
      <c r="F2" s="4">
        <f>E2/28260</f>
        <v>7.0771408351026188E-5</v>
      </c>
      <c r="G2" s="3">
        <v>0</v>
      </c>
      <c r="H2" s="3">
        <v>4.0690000000000003E-6</v>
      </c>
      <c r="I2" s="3" t="s">
        <v>16</v>
      </c>
      <c r="J2" s="3" t="s">
        <v>17</v>
      </c>
    </row>
    <row r="3" spans="1:12">
      <c r="A3" s="3" t="s">
        <v>4429</v>
      </c>
      <c r="B3" s="3" t="s">
        <v>4432</v>
      </c>
      <c r="C3" s="3" t="s">
        <v>4433</v>
      </c>
      <c r="D3" s="3" t="s">
        <v>20</v>
      </c>
      <c r="E3" s="3">
        <v>2</v>
      </c>
      <c r="F3" s="4">
        <f>E3/28260</f>
        <v>7.0771408351026188E-5</v>
      </c>
      <c r="G3" s="3">
        <v>0</v>
      </c>
      <c r="H3" s="3">
        <v>2.031E-5</v>
      </c>
      <c r="I3" s="3" t="s">
        <v>16</v>
      </c>
      <c r="J3" s="3" t="s">
        <v>17</v>
      </c>
    </row>
    <row r="4" spans="1:12">
      <c r="A4" s="3" t="s">
        <v>4429</v>
      </c>
      <c r="B4" s="3" t="s">
        <v>4434</v>
      </c>
      <c r="C4" s="3" t="s">
        <v>4435</v>
      </c>
      <c r="G4" s="3">
        <v>0</v>
      </c>
      <c r="H4" s="3">
        <v>4.0629999999999999E-6</v>
      </c>
      <c r="L4" s="3" t="s">
        <v>25</v>
      </c>
    </row>
    <row r="5" spans="1:12">
      <c r="A5" s="3" t="s">
        <v>4429</v>
      </c>
      <c r="B5" s="3" t="s">
        <v>4436</v>
      </c>
      <c r="C5" s="3" t="s">
        <v>4437</v>
      </c>
      <c r="G5" s="3">
        <v>0</v>
      </c>
      <c r="H5" s="3">
        <v>4.0690000000000003E-6</v>
      </c>
      <c r="L5" s="3" t="s">
        <v>25</v>
      </c>
    </row>
    <row r="6" spans="1:12">
      <c r="A6" s="3" t="s">
        <v>4429</v>
      </c>
      <c r="B6" s="3" t="s">
        <v>4438</v>
      </c>
      <c r="C6" s="3" t="s">
        <v>3359</v>
      </c>
      <c r="G6" s="3">
        <v>0</v>
      </c>
      <c r="H6" s="3">
        <v>4.0690000000000003E-6</v>
      </c>
      <c r="L6" s="3" t="s">
        <v>25</v>
      </c>
    </row>
    <row r="7" spans="1:12">
      <c r="A7" s="3" t="s">
        <v>4429</v>
      </c>
      <c r="B7" s="3" t="s">
        <v>4439</v>
      </c>
      <c r="C7" s="3" t="s">
        <v>4440</v>
      </c>
      <c r="G7" s="3">
        <v>0</v>
      </c>
      <c r="H7" s="3">
        <v>4.1139999999999999E-6</v>
      </c>
      <c r="L7" s="3" t="s">
        <v>25</v>
      </c>
    </row>
    <row r="8" spans="1:12">
      <c r="A8" s="3" t="s">
        <v>4429</v>
      </c>
      <c r="B8" s="3" t="s">
        <v>39</v>
      </c>
      <c r="C8" s="3" t="s">
        <v>4441</v>
      </c>
      <c r="G8" s="3">
        <v>0</v>
      </c>
      <c r="H8" s="3">
        <v>4.0740000000000003E-6</v>
      </c>
      <c r="J8" s="5"/>
      <c r="L8" s="3" t="s">
        <v>116</v>
      </c>
    </row>
    <row r="9" spans="1:12">
      <c r="A9" s="3" t="s">
        <v>4429</v>
      </c>
      <c r="B9" s="3" t="s">
        <v>39</v>
      </c>
      <c r="C9" s="3" t="s">
        <v>4442</v>
      </c>
      <c r="G9" s="3">
        <v>0</v>
      </c>
      <c r="H9" s="3">
        <v>4.1829999999999996E-6</v>
      </c>
      <c r="J9" s="5"/>
      <c r="L9" s="3" t="s">
        <v>116</v>
      </c>
    </row>
    <row r="10" spans="1:12">
      <c r="A10" s="3" t="s">
        <v>4429</v>
      </c>
      <c r="B10" s="3" t="s">
        <v>4443</v>
      </c>
      <c r="C10" s="3" t="s">
        <v>4444</v>
      </c>
      <c r="D10" s="3" t="s">
        <v>20</v>
      </c>
      <c r="E10" s="3">
        <v>1</v>
      </c>
      <c r="F10" s="4">
        <f>E10/28260</f>
        <v>3.5385704175513094E-5</v>
      </c>
      <c r="G10" s="3">
        <v>7.9039999999999992E-6</v>
      </c>
      <c r="H10" s="3">
        <v>1.083E-5</v>
      </c>
      <c r="I10" s="3" t="s">
        <v>16</v>
      </c>
    </row>
    <row r="11" spans="1:12">
      <c r="A11" s="3" t="s">
        <v>4429</v>
      </c>
      <c r="B11" s="3" t="s">
        <v>4445</v>
      </c>
      <c r="C11" s="3" t="s">
        <v>4446</v>
      </c>
      <c r="G11" s="3">
        <v>8.9619999999999999E-6</v>
      </c>
      <c r="H11" s="3">
        <v>4.065E-6</v>
      </c>
      <c r="L11" s="3" t="s">
        <v>25</v>
      </c>
    </row>
    <row r="12" spans="1:12">
      <c r="A12" s="3" t="s">
        <v>4429</v>
      </c>
      <c r="B12" s="3" t="s">
        <v>4447</v>
      </c>
      <c r="C12" s="3" t="s">
        <v>4448</v>
      </c>
      <c r="G12" s="3">
        <v>8.9840000000000007E-6</v>
      </c>
      <c r="H12" s="3">
        <v>4.0840000000000002E-6</v>
      </c>
      <c r="L12" s="3" t="s">
        <v>25</v>
      </c>
    </row>
    <row r="13" spans="1:12">
      <c r="A13" s="3" t="s">
        <v>4429</v>
      </c>
      <c r="B13" s="3" t="s">
        <v>39</v>
      </c>
      <c r="C13" s="3" t="s">
        <v>4449</v>
      </c>
      <c r="G13" s="3">
        <v>9.0170000000000002E-6</v>
      </c>
      <c r="H13" s="3">
        <v>4.0969999999999999E-6</v>
      </c>
      <c r="L13" s="3" t="s">
        <v>116</v>
      </c>
    </row>
    <row r="14" spans="1:12">
      <c r="A14" s="3" t="s">
        <v>4429</v>
      </c>
      <c r="B14" s="3" t="s">
        <v>39</v>
      </c>
      <c r="C14" s="3" t="s">
        <v>4450</v>
      </c>
      <c r="G14" s="3">
        <v>1.7940000000000001E-5</v>
      </c>
      <c r="H14" s="3">
        <v>8.1389999999999995E-6</v>
      </c>
      <c r="J14" s="3" t="s">
        <v>17</v>
      </c>
    </row>
    <row r="15" spans="1:12">
      <c r="A15" s="3" t="s">
        <v>4429</v>
      </c>
      <c r="B15" s="3" t="s">
        <v>4451</v>
      </c>
      <c r="C15" s="3" t="s">
        <v>4452</v>
      </c>
      <c r="G15" s="3">
        <v>1.7980000000000001E-5</v>
      </c>
      <c r="H15" s="3">
        <v>8.1810000000000001E-6</v>
      </c>
      <c r="I15" s="3" t="s">
        <v>16</v>
      </c>
      <c r="J15" s="3" t="s">
        <v>17</v>
      </c>
    </row>
    <row r="16" spans="1:12">
      <c r="A16" s="3" t="s">
        <v>4429</v>
      </c>
      <c r="B16" s="3" t="s">
        <v>4453</v>
      </c>
      <c r="C16" s="3" t="s">
        <v>4454</v>
      </c>
      <c r="D16" s="3" t="s">
        <v>20</v>
      </c>
      <c r="E16" s="3">
        <v>2</v>
      </c>
      <c r="F16" s="4">
        <f t="shared" ref="F16:F24" si="0">E16/28260</f>
        <v>7.0771408351026188E-5</v>
      </c>
      <c r="G16" s="3">
        <v>1.9000000000000001E-4</v>
      </c>
      <c r="H16" s="3">
        <v>9.0439999999999995E-5</v>
      </c>
      <c r="I16" s="3" t="s">
        <v>16</v>
      </c>
      <c r="J16" s="3" t="s">
        <v>17</v>
      </c>
    </row>
    <row r="17" spans="1:12">
      <c r="A17" s="3" t="s">
        <v>4429</v>
      </c>
      <c r="B17" s="3" t="s">
        <v>39</v>
      </c>
      <c r="C17" s="3" t="s">
        <v>4455</v>
      </c>
      <c r="D17" s="3" t="s">
        <v>20</v>
      </c>
      <c r="E17" s="3">
        <v>9</v>
      </c>
      <c r="F17" s="4">
        <f t="shared" si="0"/>
        <v>3.1847133757961782E-4</v>
      </c>
      <c r="G17" s="3">
        <v>1.9000000000000001E-4</v>
      </c>
      <c r="H17" s="3">
        <v>9.0439999999999995E-5</v>
      </c>
      <c r="I17" s="3" t="s">
        <v>16</v>
      </c>
      <c r="J17" s="3" t="s">
        <v>17</v>
      </c>
    </row>
    <row r="18" spans="1:12">
      <c r="A18" s="3" t="s">
        <v>4429</v>
      </c>
      <c r="B18" s="3" t="s">
        <v>4456</v>
      </c>
      <c r="C18" s="3" t="s">
        <v>4457</v>
      </c>
      <c r="D18" s="3" t="s">
        <v>20</v>
      </c>
      <c r="E18" s="3">
        <v>1</v>
      </c>
      <c r="F18" s="4">
        <f t="shared" si="0"/>
        <v>3.5385704175513094E-5</v>
      </c>
      <c r="L18" s="3" t="s">
        <v>25</v>
      </c>
    </row>
    <row r="19" spans="1:12">
      <c r="A19" s="3" t="s">
        <v>4429</v>
      </c>
      <c r="B19" s="3" t="s">
        <v>4458</v>
      </c>
      <c r="C19" s="3" t="s">
        <v>4459</v>
      </c>
      <c r="D19" s="3" t="s">
        <v>20</v>
      </c>
      <c r="E19" s="3">
        <v>1</v>
      </c>
      <c r="F19" s="4">
        <f t="shared" si="0"/>
        <v>3.5385704175513094E-5</v>
      </c>
      <c r="L19" s="3" t="s">
        <v>36</v>
      </c>
    </row>
    <row r="20" spans="1:12">
      <c r="A20" s="3" t="s">
        <v>4429</v>
      </c>
      <c r="B20" s="3" t="s">
        <v>39</v>
      </c>
      <c r="C20" s="3" t="s">
        <v>4460</v>
      </c>
      <c r="D20" s="3" t="s">
        <v>20</v>
      </c>
      <c r="E20" s="3">
        <v>1</v>
      </c>
      <c r="F20" s="4">
        <f t="shared" si="0"/>
        <v>3.5385704175513094E-5</v>
      </c>
      <c r="L20" s="3" t="s">
        <v>36</v>
      </c>
    </row>
    <row r="21" spans="1:12">
      <c r="A21" s="3" t="s">
        <v>4429</v>
      </c>
      <c r="B21" s="3" t="s">
        <v>39</v>
      </c>
      <c r="C21" s="3" t="s">
        <v>4461</v>
      </c>
      <c r="D21" s="3" t="s">
        <v>20</v>
      </c>
      <c r="E21" s="3">
        <v>1</v>
      </c>
      <c r="F21" s="4">
        <f t="shared" si="0"/>
        <v>3.5385704175513094E-5</v>
      </c>
      <c r="L21" s="3" t="s">
        <v>41</v>
      </c>
    </row>
    <row r="22" spans="1:12">
      <c r="A22" s="3" t="s">
        <v>4429</v>
      </c>
      <c r="B22" s="3" t="s">
        <v>39</v>
      </c>
      <c r="C22" s="3" t="s">
        <v>4462</v>
      </c>
      <c r="D22" s="3" t="s">
        <v>20</v>
      </c>
      <c r="E22" s="3">
        <v>1</v>
      </c>
      <c r="F22" s="4">
        <f t="shared" si="0"/>
        <v>3.5385704175513094E-5</v>
      </c>
      <c r="L22" s="3" t="s">
        <v>4463</v>
      </c>
    </row>
    <row r="23" spans="1:12">
      <c r="A23" s="3" t="s">
        <v>4429</v>
      </c>
      <c r="B23" s="3" t="s">
        <v>4464</v>
      </c>
      <c r="C23" s="3" t="s">
        <v>4465</v>
      </c>
      <c r="D23" s="3" t="s">
        <v>311</v>
      </c>
      <c r="E23" s="3">
        <v>2</v>
      </c>
      <c r="F23" s="4">
        <f t="shared" si="0"/>
        <v>7.0771408351026188E-5</v>
      </c>
      <c r="I23" s="3" t="s">
        <v>16</v>
      </c>
      <c r="J23" s="3" t="s">
        <v>17</v>
      </c>
    </row>
    <row r="24" spans="1:12">
      <c r="A24" s="3" t="s">
        <v>4429</v>
      </c>
      <c r="B24" s="3" t="s">
        <v>39</v>
      </c>
      <c r="C24" s="3" t="s">
        <v>4466</v>
      </c>
      <c r="D24" s="3" t="s">
        <v>20</v>
      </c>
      <c r="E24" s="3">
        <v>2</v>
      </c>
      <c r="F24" s="4">
        <f t="shared" si="0"/>
        <v>7.0771408351026188E-5</v>
      </c>
      <c r="L24" s="3" t="s">
        <v>41</v>
      </c>
    </row>
    <row r="25" spans="1:12">
      <c r="A25" s="3" t="s">
        <v>4429</v>
      </c>
      <c r="B25" s="3" t="s">
        <v>4467</v>
      </c>
      <c r="C25" s="3" t="s">
        <v>4468</v>
      </c>
      <c r="J25" s="3" t="s">
        <v>17</v>
      </c>
    </row>
    <row r="26" spans="1:12">
      <c r="A26" s="3" t="s">
        <v>4429</v>
      </c>
      <c r="B26" s="3" t="s">
        <v>4469</v>
      </c>
      <c r="C26" s="3" t="s">
        <v>4470</v>
      </c>
      <c r="J26" s="3" t="s">
        <v>144</v>
      </c>
    </row>
    <row r="27" spans="1:12">
      <c r="A27" s="3" t="s">
        <v>4429</v>
      </c>
      <c r="B27" s="3" t="s">
        <v>39</v>
      </c>
      <c r="C27" s="3" t="s">
        <v>4471</v>
      </c>
      <c r="J27" s="3" t="s">
        <v>17</v>
      </c>
    </row>
    <row r="28" spans="1:12">
      <c r="A28" s="3" t="s">
        <v>4429</v>
      </c>
      <c r="B28" s="3" t="s">
        <v>4453</v>
      </c>
      <c r="C28" s="3" t="s">
        <v>4472</v>
      </c>
      <c r="I28" s="3" t="s">
        <v>16</v>
      </c>
    </row>
    <row r="29" spans="1:12">
      <c r="A29" s="3" t="s">
        <v>4429</v>
      </c>
      <c r="B29" s="3" t="s">
        <v>4473</v>
      </c>
      <c r="C29" s="3" t="s">
        <v>4474</v>
      </c>
      <c r="I29" s="3" t="s">
        <v>16</v>
      </c>
    </row>
    <row r="30" spans="1:12">
      <c r="A30" s="3" t="s">
        <v>4429</v>
      </c>
      <c r="B30" s="3" t="s">
        <v>4464</v>
      </c>
      <c r="C30" s="3" t="s">
        <v>4475</v>
      </c>
      <c r="I30" s="3" t="s">
        <v>16</v>
      </c>
    </row>
    <row r="34" spans="3:16">
      <c r="C34" s="6" t="s">
        <v>127</v>
      </c>
      <c r="E34" s="3">
        <f>SUM(E2:E30)</f>
        <v>25</v>
      </c>
      <c r="F34" s="3">
        <f t="shared" ref="F34:H34" si="1">SUM(F2:F30)</f>
        <v>8.8464260438782748E-4</v>
      </c>
      <c r="G34" s="3">
        <f t="shared" si="1"/>
        <v>4.5078700000000002E-4</v>
      </c>
      <c r="H34" s="3">
        <f t="shared" si="1"/>
        <v>2.6922699999999998E-4</v>
      </c>
      <c r="M34" s="7" t="s">
        <v>128</v>
      </c>
      <c r="O34" s="6" t="s">
        <v>129</v>
      </c>
      <c r="P34" s="6" t="s">
        <v>130</v>
      </c>
    </row>
    <row r="35" spans="3:16">
      <c r="M35" s="8"/>
      <c r="O35" s="3">
        <v>126298</v>
      </c>
      <c r="P35" s="3">
        <v>276430</v>
      </c>
    </row>
    <row r="36" spans="3:16">
      <c r="O36" s="3">
        <f>O35*G34</f>
        <v>56.933496525999999</v>
      </c>
      <c r="P36" s="3">
        <f>P35*H34</f>
        <v>74.422419609999992</v>
      </c>
    </row>
    <row r="37" spans="3:16">
      <c r="F37" s="3">
        <v>8.8464299999999995E-4</v>
      </c>
      <c r="G37" s="3">
        <v>5.7257300000000005E-4</v>
      </c>
      <c r="H37" s="3">
        <v>1.3056319999999999E-3</v>
      </c>
      <c r="J37" s="43">
        <f>F37*F37*100000</f>
        <v>7.8259323744899995E-2</v>
      </c>
      <c r="K37" s="43">
        <f t="shared" ref="K37:L37" si="2">G37*G37*100000</f>
        <v>3.2783984032900004E-2</v>
      </c>
      <c r="L37" s="43">
        <f t="shared" si="2"/>
        <v>0.17046749194239999</v>
      </c>
      <c r="O37" s="6" t="s">
        <v>131</v>
      </c>
    </row>
    <row r="38" spans="3:16">
      <c r="O38" s="3" t="s">
        <v>2362</v>
      </c>
    </row>
    <row r="39" spans="3:16">
      <c r="F39" s="3">
        <v>4.7506700000000002E-4</v>
      </c>
      <c r="G39" s="3">
        <v>3.6254499999999998E-4</v>
      </c>
      <c r="H39" s="3">
        <v>6.1146400000000004E-4</v>
      </c>
      <c r="J39" s="43">
        <f>F39*F39*100000</f>
        <v>2.2568865448900004E-2</v>
      </c>
      <c r="K39" s="43">
        <f t="shared" ref="K39:L39" si="3">G39*G39*100000</f>
        <v>1.3143887702499999E-2</v>
      </c>
      <c r="L39" s="43">
        <f t="shared" si="3"/>
        <v>3.7388822329600002E-2</v>
      </c>
      <c r="O39" s="3">
        <v>28260</v>
      </c>
    </row>
    <row r="40" spans="3:16">
      <c r="O40" s="3">
        <v>25</v>
      </c>
    </row>
    <row r="41" spans="3:16">
      <c r="F41" s="3">
        <v>2.6769899999999999E-4</v>
      </c>
      <c r="G41" s="3">
        <v>2.1020699999999999E-4</v>
      </c>
      <c r="H41" s="3">
        <v>3.3606E-4</v>
      </c>
      <c r="J41" s="43">
        <f>F41*F41*100000</f>
        <v>7.1662754600999995E-3</v>
      </c>
      <c r="K41" s="43">
        <f t="shared" ref="K41:L41" si="4">G41*G41*100000</f>
        <v>4.4186982848999998E-3</v>
      </c>
      <c r="L41" s="43">
        <f t="shared" si="4"/>
        <v>1.129363236E-2</v>
      </c>
    </row>
    <row r="100" spans="6:8">
      <c r="F100" s="4">
        <f>SUM(F1:F99)</f>
        <v>3.3966942087756552E-3</v>
      </c>
      <c r="G100" s="4">
        <f t="shared" ref="G100:H100" si="5">SUM(G1:G99)</f>
        <v>2.046899E-3</v>
      </c>
      <c r="H100" s="4">
        <f t="shared" si="5"/>
        <v>2.7916099999999999E-3</v>
      </c>
    </row>
    <row r="101" spans="6:8">
      <c r="F101" s="4">
        <f>F100*F100</f>
        <v>1.1537531547930075E-5</v>
      </c>
      <c r="G101" s="4">
        <f t="shared" ref="G101:H101" si="6">G100*G100</f>
        <v>4.1897955162010004E-6</v>
      </c>
      <c r="H101" s="4">
        <f t="shared" si="6"/>
        <v>7.7930863920999996E-6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B0B88-8AC9-4A40-9C3A-0B6E9C0E474D}">
  <dimension ref="A1:P101"/>
  <sheetViews>
    <sheetView workbookViewId="0">
      <selection activeCell="A2" sqref="A2"/>
    </sheetView>
  </sheetViews>
  <sheetFormatPr baseColWidth="10" defaultRowHeight="15"/>
  <cols>
    <col min="1" max="1" width="21.5" style="3" customWidth="1"/>
    <col min="2" max="2" width="17.5" style="3" customWidth="1"/>
    <col min="3" max="3" width="15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4476</v>
      </c>
      <c r="B2" s="3" t="s">
        <v>4477</v>
      </c>
      <c r="C2" s="3" t="s">
        <v>4478</v>
      </c>
      <c r="D2" s="3" t="s">
        <v>20</v>
      </c>
      <c r="E2" s="3">
        <v>1</v>
      </c>
      <c r="F2" s="4">
        <f>E2/28260</f>
        <v>3.5385704175513094E-5</v>
      </c>
      <c r="L2" s="3" t="s">
        <v>25</v>
      </c>
    </row>
    <row r="3" spans="1:12">
      <c r="A3" s="3" t="s">
        <v>4476</v>
      </c>
      <c r="B3" s="3" t="s">
        <v>4479</v>
      </c>
      <c r="C3" s="3" t="s">
        <v>4480</v>
      </c>
      <c r="D3" s="3" t="s">
        <v>20</v>
      </c>
      <c r="E3" s="3">
        <v>2</v>
      </c>
      <c r="F3" s="4">
        <f>E3/28260</f>
        <v>7.0771408351026188E-5</v>
      </c>
      <c r="G3" s="3">
        <v>3.3169999999999999E-4</v>
      </c>
      <c r="H3" s="3">
        <v>1.5880000000000001E-4</v>
      </c>
      <c r="I3" s="3" t="s">
        <v>16</v>
      </c>
      <c r="J3" s="3" t="s">
        <v>17</v>
      </c>
    </row>
    <row r="4" spans="1:12">
      <c r="A4" s="3" t="s">
        <v>4476</v>
      </c>
      <c r="B4" s="3" t="s">
        <v>4481</v>
      </c>
      <c r="C4" s="3" t="s">
        <v>4482</v>
      </c>
      <c r="D4" s="3" t="s">
        <v>20</v>
      </c>
      <c r="E4" s="3">
        <v>2</v>
      </c>
      <c r="F4" s="4">
        <f>E4/28260</f>
        <v>7.0771408351026188E-5</v>
      </c>
      <c r="G4" s="3">
        <v>8.9619999999999999E-6</v>
      </c>
      <c r="H4" s="3">
        <v>4.0640000000000004E-6</v>
      </c>
      <c r="I4" s="3" t="s">
        <v>16</v>
      </c>
      <c r="J4" s="3" t="s">
        <v>4483</v>
      </c>
    </row>
    <row r="5" spans="1:12">
      <c r="A5" s="3" t="s">
        <v>4476</v>
      </c>
      <c r="B5" s="3" t="s">
        <v>39</v>
      </c>
      <c r="C5" s="3" t="s">
        <v>4484</v>
      </c>
      <c r="D5" s="3" t="s">
        <v>20</v>
      </c>
      <c r="E5" s="3">
        <v>2</v>
      </c>
      <c r="F5" s="4">
        <f>E5/28260</f>
        <v>7.0771408351026188E-5</v>
      </c>
      <c r="L5" s="3" t="s">
        <v>41</v>
      </c>
    </row>
    <row r="6" spans="1:12">
      <c r="A6" s="3" t="s">
        <v>4476</v>
      </c>
      <c r="B6" s="3" t="s">
        <v>4485</v>
      </c>
      <c r="C6" s="3" t="s">
        <v>4486</v>
      </c>
      <c r="G6" s="3">
        <v>6.3180000000000002E-5</v>
      </c>
      <c r="H6" s="3">
        <v>2.887E-5</v>
      </c>
      <c r="I6" s="3" t="s">
        <v>16</v>
      </c>
      <c r="J6" s="3" t="s">
        <v>17</v>
      </c>
    </row>
    <row r="7" spans="1:12">
      <c r="A7" s="3" t="s">
        <v>4476</v>
      </c>
      <c r="B7" s="3" t="s">
        <v>39</v>
      </c>
      <c r="C7" s="3" t="s">
        <v>4487</v>
      </c>
      <c r="I7" s="3" t="s">
        <v>16</v>
      </c>
      <c r="J7" s="3" t="s">
        <v>17</v>
      </c>
    </row>
    <row r="8" spans="1:12">
      <c r="A8" s="3" t="s">
        <v>4476</v>
      </c>
      <c r="B8" s="3" t="s">
        <v>4488</v>
      </c>
      <c r="C8" s="3" t="s">
        <v>4489</v>
      </c>
      <c r="J8" s="3" t="s">
        <v>144</v>
      </c>
    </row>
    <row r="9" spans="1:12">
      <c r="A9" s="3" t="s">
        <v>4476</v>
      </c>
      <c r="B9" s="3" t="s">
        <v>4490</v>
      </c>
      <c r="C9" s="3" t="s">
        <v>1496</v>
      </c>
      <c r="I9" s="3" t="s">
        <v>16</v>
      </c>
      <c r="J9" s="3" t="s">
        <v>17</v>
      </c>
    </row>
    <row r="10" spans="1:12">
      <c r="A10" s="3" t="s">
        <v>4476</v>
      </c>
      <c r="B10" s="3" t="s">
        <v>4491</v>
      </c>
      <c r="C10" s="3" t="s">
        <v>4492</v>
      </c>
      <c r="G10" s="3">
        <v>1.838E-5</v>
      </c>
      <c r="H10" s="3">
        <v>1.6460000000000002E-5</v>
      </c>
      <c r="I10" s="3" t="s">
        <v>16</v>
      </c>
      <c r="J10" s="3" t="s">
        <v>17</v>
      </c>
    </row>
    <row r="11" spans="1:12">
      <c r="A11" s="3" t="s">
        <v>4476</v>
      </c>
      <c r="B11" s="3" t="s">
        <v>4493</v>
      </c>
      <c r="C11" s="3" t="s">
        <v>4494</v>
      </c>
      <c r="I11" s="3" t="s">
        <v>16</v>
      </c>
      <c r="J11" s="3" t="s">
        <v>17</v>
      </c>
    </row>
    <row r="12" spans="1:12">
      <c r="A12" s="3" t="s">
        <v>4476</v>
      </c>
      <c r="B12" s="3" t="s">
        <v>4495</v>
      </c>
      <c r="C12" s="3" t="s">
        <v>4496</v>
      </c>
      <c r="I12" s="3" t="s">
        <v>16</v>
      </c>
      <c r="J12" s="3" t="s">
        <v>17</v>
      </c>
    </row>
    <row r="13" spans="1:12">
      <c r="A13" s="3" t="s">
        <v>4476</v>
      </c>
      <c r="B13" s="3" t="s">
        <v>4497</v>
      </c>
      <c r="C13" s="3" t="s">
        <v>4498</v>
      </c>
      <c r="J13" s="3" t="s">
        <v>144</v>
      </c>
    </row>
    <row r="14" spans="1:12">
      <c r="A14" s="3" t="s">
        <v>4476</v>
      </c>
      <c r="B14" s="3" t="s">
        <v>1404</v>
      </c>
      <c r="C14" s="3" t="s">
        <v>4499</v>
      </c>
      <c r="I14" s="3" t="s">
        <v>16</v>
      </c>
    </row>
    <row r="15" spans="1:12">
      <c r="A15" s="3" t="s">
        <v>4476</v>
      </c>
      <c r="B15" s="3" t="s">
        <v>4500</v>
      </c>
      <c r="C15" s="3" t="s">
        <v>4501</v>
      </c>
      <c r="I15" s="3" t="s">
        <v>16</v>
      </c>
    </row>
    <row r="16" spans="1:12">
      <c r="A16" s="3" t="s">
        <v>4476</v>
      </c>
      <c r="B16" s="3" t="s">
        <v>4502</v>
      </c>
      <c r="C16" s="3" t="s">
        <v>4503</v>
      </c>
      <c r="G16" s="3">
        <v>8.9670000000000007E-6</v>
      </c>
      <c r="H16" s="3">
        <v>4.065E-6</v>
      </c>
      <c r="L16" s="3" t="s">
        <v>25</v>
      </c>
    </row>
    <row r="17" spans="1:16">
      <c r="A17" s="3" t="s">
        <v>4476</v>
      </c>
      <c r="B17" s="3" t="s">
        <v>4479</v>
      </c>
      <c r="C17" s="3" t="s">
        <v>4504</v>
      </c>
      <c r="G17" s="3">
        <v>8.9579999999999996E-6</v>
      </c>
      <c r="H17" s="3">
        <v>4.0620000000000002E-6</v>
      </c>
      <c r="L17" s="3" t="s">
        <v>25</v>
      </c>
    </row>
    <row r="18" spans="1:16">
      <c r="A18" s="3" t="s">
        <v>4476</v>
      </c>
      <c r="B18" s="3" t="s">
        <v>4505</v>
      </c>
      <c r="C18" s="3" t="s">
        <v>4506</v>
      </c>
      <c r="G18" s="3">
        <v>1.7929999999999999E-5</v>
      </c>
      <c r="H18" s="3">
        <v>8.1300000000000001E-6</v>
      </c>
      <c r="L18" s="3" t="s">
        <v>25</v>
      </c>
    </row>
    <row r="19" spans="1:16">
      <c r="A19" s="3" t="s">
        <v>4476</v>
      </c>
      <c r="B19" s="3" t="s">
        <v>4507</v>
      </c>
      <c r="C19" s="3" t="s">
        <v>4508</v>
      </c>
      <c r="G19" s="3">
        <v>0</v>
      </c>
      <c r="H19" s="3">
        <v>4.0709999999999996E-6</v>
      </c>
      <c r="L19" s="3" t="s">
        <v>25</v>
      </c>
    </row>
    <row r="20" spans="1:16">
      <c r="A20" s="3" t="s">
        <v>4476</v>
      </c>
      <c r="B20" s="3" t="s">
        <v>4509</v>
      </c>
      <c r="C20" s="3" t="s">
        <v>4510</v>
      </c>
      <c r="G20" s="3">
        <v>0</v>
      </c>
      <c r="H20" s="3">
        <v>4.1049999999999997E-6</v>
      </c>
      <c r="L20" s="3" t="s">
        <v>25</v>
      </c>
    </row>
    <row r="21" spans="1:16">
      <c r="A21" s="3" t="s">
        <v>4476</v>
      </c>
      <c r="B21" s="3" t="s">
        <v>4511</v>
      </c>
      <c r="C21" s="3" t="s">
        <v>4512</v>
      </c>
      <c r="G21" s="3">
        <v>0</v>
      </c>
      <c r="H21" s="3">
        <v>4.1030000000000004E-6</v>
      </c>
      <c r="L21" s="3" t="s">
        <v>25</v>
      </c>
    </row>
    <row r="22" spans="1:16">
      <c r="A22" s="3" t="s">
        <v>4476</v>
      </c>
      <c r="B22" s="3" t="s">
        <v>4513</v>
      </c>
      <c r="C22" s="3" t="s">
        <v>4514</v>
      </c>
      <c r="G22" s="3">
        <v>9.1719999999999996E-6</v>
      </c>
      <c r="H22" s="3">
        <v>4.1099999999999996E-6</v>
      </c>
      <c r="L22" s="3" t="s">
        <v>25</v>
      </c>
    </row>
    <row r="23" spans="1:16">
      <c r="A23" s="3" t="s">
        <v>4476</v>
      </c>
      <c r="B23" s="3" t="s">
        <v>4515</v>
      </c>
      <c r="C23" s="3" t="s">
        <v>4516</v>
      </c>
      <c r="G23" s="3">
        <v>9.054E-6</v>
      </c>
      <c r="H23" s="3">
        <v>4.0960000000000003E-6</v>
      </c>
      <c r="L23" s="3" t="s">
        <v>25</v>
      </c>
    </row>
    <row r="24" spans="1:16">
      <c r="A24" s="3" t="s">
        <v>4476</v>
      </c>
      <c r="B24" s="3" t="s">
        <v>4517</v>
      </c>
      <c r="C24" s="3" t="s">
        <v>4518</v>
      </c>
      <c r="G24" s="3">
        <v>0</v>
      </c>
      <c r="H24" s="3">
        <v>4.0980000000000004E-6</v>
      </c>
      <c r="L24" s="3" t="s">
        <v>25</v>
      </c>
    </row>
    <row r="28" spans="1:16">
      <c r="C28" s="6" t="s">
        <v>127</v>
      </c>
      <c r="E28" s="3">
        <f>SUM(E2:E27)</f>
        <v>7</v>
      </c>
      <c r="F28" s="3">
        <f t="shared" ref="F28:H28" si="0">SUM(F2:F27)</f>
        <v>2.4769992922859163E-4</v>
      </c>
      <c r="G28" s="3">
        <f t="shared" si="0"/>
        <v>4.7630299999999997E-4</v>
      </c>
      <c r="H28" s="3">
        <f t="shared" si="0"/>
        <v>2.4903399999999997E-4</v>
      </c>
      <c r="M28" s="7" t="s">
        <v>128</v>
      </c>
      <c r="O28" s="6" t="s">
        <v>129</v>
      </c>
      <c r="P28" s="6" t="s">
        <v>130</v>
      </c>
    </row>
    <row r="29" spans="1:16">
      <c r="M29" s="8"/>
      <c r="O29" s="3">
        <v>126636</v>
      </c>
      <c r="P29" s="3">
        <v>277116</v>
      </c>
    </row>
    <row r="30" spans="1:16">
      <c r="O30" s="3">
        <f>O29*G28</f>
        <v>60.317106707999997</v>
      </c>
      <c r="P30" s="3">
        <f>P29*H28</f>
        <v>69.011305943999986</v>
      </c>
    </row>
    <row r="31" spans="1:16">
      <c r="F31" s="3">
        <v>2.4946499999999998E-4</v>
      </c>
      <c r="G31" s="3">
        <v>1.0030399999999999E-4</v>
      </c>
      <c r="H31" s="3">
        <v>5.1392600000000005E-4</v>
      </c>
      <c r="J31" s="3">
        <f>F31*F31*100000</f>
        <v>6.2232786224999982E-3</v>
      </c>
      <c r="K31" s="3">
        <f t="shared" ref="K31:L31" si="1">G31*G31*100000</f>
        <v>1.0060892415999999E-3</v>
      </c>
      <c r="L31" s="3">
        <f t="shared" si="1"/>
        <v>2.6411993347600006E-2</v>
      </c>
      <c r="O31" s="6" t="s">
        <v>131</v>
      </c>
    </row>
    <row r="32" spans="1:16">
      <c r="O32" s="3" t="s">
        <v>132</v>
      </c>
    </row>
    <row r="33" spans="6:15">
      <c r="F33" s="3">
        <v>4.7379900000000001E-4</v>
      </c>
      <c r="G33" s="3">
        <v>3.6157700000000002E-4</v>
      </c>
      <c r="H33" s="3">
        <v>6.0983200000000004E-4</v>
      </c>
      <c r="J33" s="3">
        <f>F33*F33*100000</f>
        <v>2.2448549240100001E-2</v>
      </c>
      <c r="K33" s="3">
        <f t="shared" ref="K33:L33" si="2">G33*G33*100000</f>
        <v>1.3073792692900002E-2</v>
      </c>
      <c r="L33" s="3">
        <f t="shared" si="2"/>
        <v>3.7189506822399999E-2</v>
      </c>
      <c r="O33" s="3">
        <v>28260</v>
      </c>
    </row>
    <row r="34" spans="6:15">
      <c r="O34" s="3">
        <v>7</v>
      </c>
    </row>
    <row r="35" spans="6:15">
      <c r="F35" s="3">
        <v>2.4899299999999998E-4</v>
      </c>
      <c r="G35" s="3">
        <v>1.9373700000000001E-4</v>
      </c>
      <c r="H35" s="3">
        <v>3.15106E-4</v>
      </c>
      <c r="J35" s="3">
        <f>F35*F35*100000</f>
        <v>6.1997514048999988E-3</v>
      </c>
      <c r="K35" s="3">
        <f t="shared" ref="K35:L35" si="3">G35*G35*100000</f>
        <v>3.7534025169000001E-3</v>
      </c>
      <c r="L35" s="3">
        <f t="shared" si="3"/>
        <v>9.9291791235999998E-3</v>
      </c>
    </row>
    <row r="100" spans="6:8">
      <c r="F100" s="4">
        <f>SUM(F1:F99)</f>
        <v>1.4676568584571833E-3</v>
      </c>
      <c r="G100" s="4">
        <f t="shared" ref="G100:H100" si="4">SUM(G1:G99)</f>
        <v>1.6082240000000001E-3</v>
      </c>
      <c r="H100" s="4">
        <f t="shared" si="4"/>
        <v>1.9369320000000002E-3</v>
      </c>
    </row>
    <row r="101" spans="6:8">
      <c r="F101" s="3">
        <f>F100*F100</f>
        <v>2.1540166541764087E-6</v>
      </c>
      <c r="G101" s="3">
        <f t="shared" ref="G101:H101" si="5">G100*G100</f>
        <v>2.5863844341760003E-6</v>
      </c>
      <c r="H101" s="3">
        <f t="shared" si="5"/>
        <v>3.7517055726240006E-6</v>
      </c>
    </row>
  </sheetData>
  <phoneticPr fontId="4" type="noConversion"/>
  <pageMargins left="0.7" right="0.7" top="0.78740157499999996" bottom="0.78740157499999996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6F9CB-623E-B04E-8A00-6C5D68948814}">
  <dimension ref="A1:P251"/>
  <sheetViews>
    <sheetView workbookViewId="0">
      <selection activeCell="A2" sqref="A2"/>
    </sheetView>
  </sheetViews>
  <sheetFormatPr baseColWidth="10" defaultRowHeight="15"/>
  <cols>
    <col min="1" max="1" width="18.6640625" style="3" customWidth="1"/>
    <col min="2" max="2" width="17.83203125" style="3" customWidth="1"/>
    <col min="3" max="3" width="12.5" style="3" customWidth="1"/>
    <col min="4" max="5" width="10.83203125" style="3"/>
    <col min="6" max="6" width="11.83203125" style="3" customWidth="1"/>
    <col min="7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4519</v>
      </c>
      <c r="B2" s="3" t="s">
        <v>4520</v>
      </c>
      <c r="C2" s="3" t="s">
        <v>4521</v>
      </c>
      <c r="D2" s="3" t="s">
        <v>20</v>
      </c>
      <c r="E2" s="3">
        <v>1</v>
      </c>
      <c r="F2" s="4">
        <f>E2/28260</f>
        <v>3.5385704175513094E-5</v>
      </c>
      <c r="G2" s="3">
        <v>1.337E-4</v>
      </c>
      <c r="H2" s="3">
        <v>6.4750000000000002E-5</v>
      </c>
      <c r="J2" s="3" t="s">
        <v>17</v>
      </c>
    </row>
    <row r="3" spans="1:12">
      <c r="A3" s="3" t="s">
        <v>4519</v>
      </c>
      <c r="B3" s="3" t="s">
        <v>4522</v>
      </c>
      <c r="C3" s="3" t="s">
        <v>4523</v>
      </c>
      <c r="D3" s="3" t="s">
        <v>20</v>
      </c>
      <c r="E3" s="3">
        <v>1</v>
      </c>
      <c r="F3" s="4">
        <f>E3/28260</f>
        <v>3.5385704175513094E-5</v>
      </c>
      <c r="G3" s="3">
        <v>0</v>
      </c>
      <c r="H3" s="3">
        <v>4.0609999999999997E-6</v>
      </c>
      <c r="L3" s="3" t="s">
        <v>25</v>
      </c>
    </row>
    <row r="4" spans="1:12">
      <c r="A4" s="3" t="s">
        <v>4519</v>
      </c>
      <c r="B4" s="3" t="s">
        <v>4524</v>
      </c>
      <c r="C4" s="3" t="s">
        <v>4525</v>
      </c>
      <c r="D4" s="3" t="s">
        <v>20</v>
      </c>
      <c r="E4" s="3">
        <v>1</v>
      </c>
      <c r="F4" s="4">
        <f>E4/28260</f>
        <v>3.5385704175513094E-5</v>
      </c>
      <c r="G4" s="3">
        <v>6.4969999999999996E-5</v>
      </c>
      <c r="H4" s="3">
        <v>8.123E-6</v>
      </c>
      <c r="L4" s="3" t="s">
        <v>36</v>
      </c>
    </row>
    <row r="5" spans="1:12">
      <c r="A5" s="3" t="s">
        <v>4519</v>
      </c>
      <c r="B5" s="3" t="s">
        <v>4526</v>
      </c>
      <c r="C5" s="3" t="s">
        <v>4527</v>
      </c>
      <c r="D5" s="3" t="s">
        <v>20</v>
      </c>
      <c r="E5" s="3">
        <v>3</v>
      </c>
      <c r="F5" s="3">
        <f>E5/28260</f>
        <v>1.0615711252653928E-4</v>
      </c>
      <c r="G5" s="3">
        <v>4.477E-5</v>
      </c>
      <c r="H5" s="3">
        <v>2.031E-5</v>
      </c>
      <c r="J5" s="3" t="s">
        <v>17</v>
      </c>
    </row>
    <row r="6" spans="1:12">
      <c r="A6" s="3" t="s">
        <v>4519</v>
      </c>
      <c r="B6" s="3" t="s">
        <v>4528</v>
      </c>
      <c r="C6" s="3" t="s">
        <v>4529</v>
      </c>
      <c r="G6" s="3">
        <v>0</v>
      </c>
      <c r="H6" s="3">
        <v>9.3419999999999997E-5</v>
      </c>
      <c r="J6" s="3" t="s">
        <v>144</v>
      </c>
    </row>
    <row r="7" spans="1:12">
      <c r="A7" s="3" t="s">
        <v>4519</v>
      </c>
      <c r="B7" s="3" t="s">
        <v>4530</v>
      </c>
      <c r="C7" s="3" t="s">
        <v>4531</v>
      </c>
      <c r="I7" s="3" t="s">
        <v>16</v>
      </c>
      <c r="J7" s="3" t="s">
        <v>17</v>
      </c>
    </row>
    <row r="8" spans="1:12">
      <c r="A8" s="3" t="s">
        <v>4519</v>
      </c>
      <c r="B8" s="3" t="s">
        <v>4532</v>
      </c>
      <c r="C8" s="3" t="s">
        <v>4533</v>
      </c>
      <c r="G8" s="3">
        <v>2.6849999999999999E-5</v>
      </c>
      <c r="H8" s="3">
        <v>1.218E-5</v>
      </c>
      <c r="I8" s="3" t="s">
        <v>16</v>
      </c>
      <c r="J8" s="3" t="s">
        <v>17</v>
      </c>
    </row>
    <row r="9" spans="1:12">
      <c r="A9" s="3" t="s">
        <v>4519</v>
      </c>
      <c r="B9" s="3" t="s">
        <v>4534</v>
      </c>
      <c r="C9" s="3" t="s">
        <v>4535</v>
      </c>
      <c r="J9" s="3" t="s">
        <v>17</v>
      </c>
    </row>
    <row r="10" spans="1:12">
      <c r="A10" s="3" t="s">
        <v>4519</v>
      </c>
      <c r="B10" s="3" t="s">
        <v>4536</v>
      </c>
      <c r="C10" s="3" t="s">
        <v>4537</v>
      </c>
      <c r="G10" s="3">
        <v>8.9530000000000005E-6</v>
      </c>
      <c r="H10" s="3">
        <v>4.0609999999999997E-6</v>
      </c>
      <c r="I10" s="3" t="s">
        <v>16</v>
      </c>
    </row>
    <row r="11" spans="1:12">
      <c r="A11" s="3" t="s">
        <v>4519</v>
      </c>
      <c r="B11" s="3" t="s">
        <v>39</v>
      </c>
      <c r="C11" s="3" t="s">
        <v>4538</v>
      </c>
      <c r="I11" s="3" t="s">
        <v>16</v>
      </c>
    </row>
    <row r="12" spans="1:12">
      <c r="A12" s="3" t="s">
        <v>4519</v>
      </c>
      <c r="B12" s="3" t="s">
        <v>39</v>
      </c>
      <c r="C12" s="3" t="s">
        <v>4539</v>
      </c>
      <c r="G12" s="3">
        <v>1.5789999999999999E-4</v>
      </c>
      <c r="H12" s="3">
        <v>8.6650000000000006E-5</v>
      </c>
      <c r="I12" s="3" t="s">
        <v>16</v>
      </c>
    </row>
    <row r="13" spans="1:12">
      <c r="A13" s="3" t="s">
        <v>4519</v>
      </c>
      <c r="B13" s="3" t="s">
        <v>4540</v>
      </c>
      <c r="C13" s="3" t="s">
        <v>4541</v>
      </c>
      <c r="G13" s="3">
        <v>0</v>
      </c>
      <c r="H13" s="3">
        <v>4.0609999999999997E-6</v>
      </c>
      <c r="L13" s="3" t="s">
        <v>25</v>
      </c>
    </row>
    <row r="14" spans="1:12">
      <c r="A14" s="3" t="s">
        <v>4519</v>
      </c>
      <c r="B14" s="3" t="s">
        <v>4542</v>
      </c>
      <c r="C14" s="3" t="s">
        <v>4543</v>
      </c>
      <c r="G14" s="3">
        <v>1.7920000000000001E-5</v>
      </c>
      <c r="H14" s="3">
        <v>8.1249999999999993E-6</v>
      </c>
      <c r="L14" s="3" t="s">
        <v>25</v>
      </c>
    </row>
    <row r="15" spans="1:12">
      <c r="A15" s="3" t="s">
        <v>4519</v>
      </c>
      <c r="B15" s="3" t="s">
        <v>4544</v>
      </c>
      <c r="C15" s="3" t="s">
        <v>1987</v>
      </c>
      <c r="G15" s="3">
        <v>0</v>
      </c>
      <c r="H15" s="3">
        <v>4.0620000000000002E-6</v>
      </c>
      <c r="L15" s="3" t="s">
        <v>25</v>
      </c>
    </row>
    <row r="16" spans="1:12">
      <c r="A16" s="3" t="s">
        <v>4519</v>
      </c>
      <c r="B16" s="3" t="s">
        <v>4545</v>
      </c>
      <c r="C16" s="3" t="s">
        <v>4546</v>
      </c>
      <c r="G16" s="3">
        <v>8.9509999999999995E-6</v>
      </c>
      <c r="H16" s="3">
        <v>4.0609999999999997E-6</v>
      </c>
      <c r="L16" s="3" t="s">
        <v>25</v>
      </c>
    </row>
    <row r="17" spans="1:16">
      <c r="A17" s="3" t="s">
        <v>4519</v>
      </c>
      <c r="B17" s="3" t="s">
        <v>39</v>
      </c>
      <c r="C17" s="3" t="s">
        <v>4547</v>
      </c>
      <c r="G17" s="5">
        <v>8.9570000000000008E-6</v>
      </c>
      <c r="H17" s="3">
        <v>4.0690000000000003E-6</v>
      </c>
      <c r="L17" s="3" t="s">
        <v>109</v>
      </c>
    </row>
    <row r="18" spans="1:16">
      <c r="G18" s="5"/>
    </row>
    <row r="21" spans="1:16">
      <c r="C21" s="6" t="s">
        <v>127</v>
      </c>
      <c r="E21" s="3">
        <f>SUM(E2:E20)</f>
        <v>6</v>
      </c>
      <c r="F21" s="3">
        <f t="shared" ref="F21:H21" si="0">SUM(F2:F20)</f>
        <v>2.1231422505307856E-4</v>
      </c>
      <c r="G21" s="3">
        <f t="shared" si="0"/>
        <v>4.7297099999999993E-4</v>
      </c>
      <c r="H21" s="3">
        <f t="shared" si="0"/>
        <v>3.1793299999999995E-4</v>
      </c>
      <c r="M21" s="7" t="s">
        <v>128</v>
      </c>
      <c r="O21" s="6" t="s">
        <v>129</v>
      </c>
      <c r="P21" s="6" t="s">
        <v>130</v>
      </c>
    </row>
    <row r="22" spans="1:16">
      <c r="M22" s="8"/>
      <c r="O22" s="3">
        <v>126672</v>
      </c>
      <c r="P22" s="3">
        <v>276974</v>
      </c>
    </row>
    <row r="23" spans="1:16">
      <c r="O23" s="3">
        <f>O22*G21</f>
        <v>59.912182511999994</v>
      </c>
      <c r="P23" s="3">
        <f>P22*H21</f>
        <v>88.059174741999982</v>
      </c>
    </row>
    <row r="24" spans="1:16">
      <c r="F24" s="3">
        <v>2.1231399999999999E-4</v>
      </c>
      <c r="G24" s="3">
        <v>7.7918999999999997E-5</v>
      </c>
      <c r="H24" s="3">
        <v>4.6206099999999999E-4</v>
      </c>
      <c r="J24" s="3">
        <f>F24*F24*100000</f>
        <v>4.5077234595999995E-3</v>
      </c>
      <c r="K24" s="3">
        <f t="shared" ref="K24:L24" si="1">G24*G24*100000</f>
        <v>6.0713705609999997E-4</v>
      </c>
      <c r="L24" s="3">
        <f t="shared" si="1"/>
        <v>2.1350036772099998E-2</v>
      </c>
      <c r="O24" s="6" t="s">
        <v>131</v>
      </c>
    </row>
    <row r="25" spans="1:16">
      <c r="O25" s="3" t="s">
        <v>132</v>
      </c>
    </row>
    <row r="26" spans="1:16">
      <c r="F26" s="3">
        <v>4.73664E-4</v>
      </c>
      <c r="G26" s="3">
        <v>3.6147499999999999E-4</v>
      </c>
      <c r="H26" s="3">
        <v>6.0965800000000001E-4</v>
      </c>
      <c r="J26" s="3">
        <f>F26*F26*100000</f>
        <v>2.24357584896E-2</v>
      </c>
      <c r="K26" s="3">
        <f t="shared" ref="K26:L26" si="2">G26*G26*100000</f>
        <v>1.30664175625E-2</v>
      </c>
      <c r="L26" s="3">
        <f t="shared" si="2"/>
        <v>3.7168287696400001E-2</v>
      </c>
      <c r="O26" s="3">
        <v>28260</v>
      </c>
    </row>
    <row r="27" spans="1:16">
      <c r="O27" s="3">
        <v>6</v>
      </c>
    </row>
    <row r="28" spans="1:16">
      <c r="F28" s="3">
        <v>3.17719E-4</v>
      </c>
      <c r="G28" s="3">
        <v>2.5482800000000002E-4</v>
      </c>
      <c r="H28" s="3">
        <v>3.9142499999999999E-4</v>
      </c>
      <c r="J28" s="3">
        <f>F28*F28*100000</f>
        <v>1.00945362961E-2</v>
      </c>
      <c r="K28" s="3">
        <f t="shared" ref="K28:L28" si="3">G28*G28*100000</f>
        <v>6.4937309584000014E-3</v>
      </c>
      <c r="L28" s="3">
        <f t="shared" si="3"/>
        <v>1.5321353062499999E-2</v>
      </c>
    </row>
    <row r="250" spans="6:8">
      <c r="F250" s="4">
        <f>SUM(F1:F249)</f>
        <v>1.428325450106157E-3</v>
      </c>
      <c r="G250" s="4">
        <f t="shared" ref="G250:H250" si="4">SUM(G1:G249)</f>
        <v>1.6401639999999999E-3</v>
      </c>
      <c r="H250" s="4">
        <f t="shared" si="4"/>
        <v>2.0990099999999997E-3</v>
      </c>
    </row>
    <row r="251" spans="6:8">
      <c r="F251" s="3">
        <f>F250*F250</f>
        <v>2.0401135914209559E-6</v>
      </c>
      <c r="G251" s="3">
        <f>G250*G250</f>
        <v>2.690137946896E-6</v>
      </c>
      <c r="H251" s="3">
        <f>H250*H250</f>
        <v>4.4058429800999989E-6</v>
      </c>
    </row>
  </sheetData>
  <phoneticPr fontId="4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EC00-BD2E-044C-B9D0-0B8D9DFE71DC}">
  <dimension ref="A1:P1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8.33203125" style="3" customWidth="1"/>
    <col min="3" max="3" width="13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429</v>
      </c>
      <c r="B2" s="3" t="s">
        <v>430</v>
      </c>
      <c r="C2" s="3" t="s">
        <v>431</v>
      </c>
      <c r="D2" s="3" t="s">
        <v>20</v>
      </c>
      <c r="E2" s="3">
        <v>1</v>
      </c>
      <c r="F2" s="4">
        <f>E2/28260</f>
        <v>3.5385704175513094E-5</v>
      </c>
      <c r="L2" s="3" t="s">
        <v>25</v>
      </c>
    </row>
    <row r="3" spans="1:12">
      <c r="A3" s="3" t="s">
        <v>429</v>
      </c>
      <c r="B3" s="3" t="s">
        <v>39</v>
      </c>
      <c r="C3" s="3" t="s">
        <v>432</v>
      </c>
      <c r="D3" s="3" t="s">
        <v>20</v>
      </c>
      <c r="E3" s="3">
        <v>1</v>
      </c>
      <c r="F3" s="4">
        <f>E3/28260</f>
        <v>3.5385704175513094E-5</v>
      </c>
      <c r="L3" s="3" t="s">
        <v>41</v>
      </c>
    </row>
    <row r="4" spans="1:12">
      <c r="A4" s="3" t="s">
        <v>429</v>
      </c>
      <c r="B4" s="3" t="s">
        <v>39</v>
      </c>
      <c r="C4" s="3" t="s">
        <v>433</v>
      </c>
      <c r="D4" s="3" t="s">
        <v>20</v>
      </c>
      <c r="E4" s="3">
        <v>1</v>
      </c>
      <c r="F4" s="4">
        <f>E4/28260</f>
        <v>3.5385704175513094E-5</v>
      </c>
      <c r="L4" s="3" t="s">
        <v>41</v>
      </c>
    </row>
    <row r="5" spans="1:12">
      <c r="A5" s="3" t="s">
        <v>429</v>
      </c>
      <c r="B5" s="3" t="s">
        <v>434</v>
      </c>
      <c r="C5" s="3" t="s">
        <v>435</v>
      </c>
      <c r="D5" s="3" t="s">
        <v>20</v>
      </c>
      <c r="E5" s="3">
        <v>2</v>
      </c>
      <c r="F5" s="4">
        <f>E5/28260</f>
        <v>7.0771408351026188E-5</v>
      </c>
      <c r="L5" s="3" t="s">
        <v>36</v>
      </c>
    </row>
    <row r="6" spans="1:12">
      <c r="A6" s="3" t="s">
        <v>429</v>
      </c>
      <c r="B6" s="3" t="s">
        <v>436</v>
      </c>
      <c r="C6" s="3" t="s">
        <v>437</v>
      </c>
      <c r="D6" s="3" t="s">
        <v>20</v>
      </c>
      <c r="E6" s="3">
        <v>5</v>
      </c>
      <c r="F6" s="4">
        <f>E6/28260</f>
        <v>1.7692852087756547E-4</v>
      </c>
      <c r="L6" s="3" t="s">
        <v>25</v>
      </c>
    </row>
    <row r="7" spans="1:12">
      <c r="A7" s="3" t="s">
        <v>429</v>
      </c>
      <c r="B7" s="3" t="s">
        <v>438</v>
      </c>
      <c r="C7" s="3" t="s">
        <v>439</v>
      </c>
      <c r="J7" s="3" t="s">
        <v>144</v>
      </c>
    </row>
    <row r="8" spans="1:12">
      <c r="A8" s="3" t="s">
        <v>429</v>
      </c>
      <c r="B8" s="3" t="s">
        <v>440</v>
      </c>
      <c r="C8" s="3" t="s">
        <v>441</v>
      </c>
      <c r="G8" s="3">
        <v>3.6949999999999997E-5</v>
      </c>
      <c r="H8" s="3">
        <v>2.917E-5</v>
      </c>
      <c r="I8" s="3" t="s">
        <v>16</v>
      </c>
      <c r="J8" s="3" t="s">
        <v>17</v>
      </c>
    </row>
    <row r="9" spans="1:12">
      <c r="A9" s="3" t="s">
        <v>429</v>
      </c>
      <c r="B9" s="3" t="s">
        <v>442</v>
      </c>
      <c r="C9" s="3" t="s">
        <v>443</v>
      </c>
      <c r="I9" s="3" t="s">
        <v>16</v>
      </c>
      <c r="J9" s="3" t="s">
        <v>362</v>
      </c>
    </row>
    <row r="10" spans="1:12">
      <c r="A10" s="3" t="s">
        <v>429</v>
      </c>
      <c r="B10" s="3" t="s">
        <v>444</v>
      </c>
      <c r="C10" s="3" t="s">
        <v>445</v>
      </c>
      <c r="G10" s="3">
        <v>6.4830000000000001E-5</v>
      </c>
      <c r="H10" s="3">
        <v>2.9920000000000002E-5</v>
      </c>
      <c r="I10" s="3" t="s">
        <v>16</v>
      </c>
      <c r="J10" s="3" t="s">
        <v>17</v>
      </c>
    </row>
    <row r="11" spans="1:12">
      <c r="A11" s="3" t="s">
        <v>429</v>
      </c>
      <c r="B11" s="3" t="s">
        <v>446</v>
      </c>
      <c r="C11" s="3" t="s">
        <v>447</v>
      </c>
      <c r="G11" s="3">
        <v>0</v>
      </c>
      <c r="H11" s="3">
        <v>5.1529999999999996E-6</v>
      </c>
      <c r="L11" s="3" t="s">
        <v>25</v>
      </c>
    </row>
    <row r="12" spans="1:12">
      <c r="A12" s="3" t="s">
        <v>429</v>
      </c>
      <c r="B12" s="3" t="s">
        <v>448</v>
      </c>
      <c r="C12" s="3" t="s">
        <v>449</v>
      </c>
      <c r="G12" s="3">
        <v>0</v>
      </c>
      <c r="H12" s="3">
        <v>4.2930000000000002E-6</v>
      </c>
      <c r="L12" s="3" t="s">
        <v>25</v>
      </c>
    </row>
    <row r="13" spans="1:12">
      <c r="A13" s="3" t="s">
        <v>429</v>
      </c>
      <c r="B13" s="3" t="s">
        <v>450</v>
      </c>
      <c r="C13" s="3" t="s">
        <v>451</v>
      </c>
      <c r="G13" s="3">
        <v>8.9549999999999998E-6</v>
      </c>
      <c r="H13" s="3">
        <v>4.0620000000000002E-6</v>
      </c>
      <c r="L13" s="3" t="s">
        <v>25</v>
      </c>
    </row>
    <row r="14" spans="1:12">
      <c r="A14" s="3" t="s">
        <v>429</v>
      </c>
      <c r="B14" s="3" t="s">
        <v>452</v>
      </c>
      <c r="C14" s="3" t="s">
        <v>453</v>
      </c>
      <c r="G14" s="3">
        <v>0</v>
      </c>
      <c r="H14" s="3">
        <v>1.218E-5</v>
      </c>
      <c r="L14" s="3" t="s">
        <v>25</v>
      </c>
    </row>
    <row r="15" spans="1:12">
      <c r="A15" s="3" t="s">
        <v>429</v>
      </c>
      <c r="B15" s="3" t="s">
        <v>454</v>
      </c>
      <c r="C15" s="3" t="s">
        <v>455</v>
      </c>
      <c r="G15" s="3">
        <v>9.7850000000000003E-6</v>
      </c>
      <c r="H15" s="3">
        <v>4.3970000000000004E-6</v>
      </c>
      <c r="L15" s="3" t="s">
        <v>25</v>
      </c>
    </row>
    <row r="16" spans="1:12">
      <c r="A16" s="3" t="s">
        <v>429</v>
      </c>
      <c r="B16" s="3" t="s">
        <v>456</v>
      </c>
      <c r="C16" s="3" t="s">
        <v>457</v>
      </c>
      <c r="G16" s="3">
        <v>8.9979999999999992E-6</v>
      </c>
      <c r="H16" s="3">
        <v>4.0829999999999997E-6</v>
      </c>
      <c r="L16" s="3" t="s">
        <v>25</v>
      </c>
    </row>
    <row r="17" spans="1:12">
      <c r="A17" s="3" t="s">
        <v>429</v>
      </c>
      <c r="B17" s="3" t="s">
        <v>458</v>
      </c>
      <c r="C17" s="3" t="s">
        <v>459</v>
      </c>
      <c r="G17" s="3">
        <v>0</v>
      </c>
      <c r="H17" s="3">
        <v>4.087E-6</v>
      </c>
      <c r="L17" s="3" t="s">
        <v>25</v>
      </c>
    </row>
    <row r="18" spans="1:12">
      <c r="A18" s="3" t="s">
        <v>429</v>
      </c>
      <c r="B18" s="3" t="s">
        <v>460</v>
      </c>
      <c r="C18" s="3" t="s">
        <v>461</v>
      </c>
      <c r="G18" s="3">
        <v>0</v>
      </c>
      <c r="H18" s="3">
        <v>4.1330000000000001E-6</v>
      </c>
      <c r="L18" s="3" t="s">
        <v>25</v>
      </c>
    </row>
    <row r="19" spans="1:12">
      <c r="A19" s="3" t="s">
        <v>429</v>
      </c>
      <c r="B19" s="3" t="s">
        <v>462</v>
      </c>
      <c r="C19" s="3" t="s">
        <v>463</v>
      </c>
      <c r="G19" s="3">
        <v>9.1099999999999992E-6</v>
      </c>
      <c r="H19" s="3">
        <v>4.1180000000000002E-6</v>
      </c>
      <c r="L19" s="3" t="s">
        <v>25</v>
      </c>
    </row>
    <row r="20" spans="1:12">
      <c r="A20" s="3" t="s">
        <v>429</v>
      </c>
      <c r="B20" s="3" t="s">
        <v>464</v>
      </c>
      <c r="C20" s="3" t="s">
        <v>465</v>
      </c>
      <c r="G20" s="3">
        <v>9.0599999999999997E-6</v>
      </c>
      <c r="H20" s="3">
        <v>8.1980000000000001E-6</v>
      </c>
      <c r="L20" s="3" t="s">
        <v>25</v>
      </c>
    </row>
    <row r="21" spans="1:12">
      <c r="A21" s="3" t="s">
        <v>429</v>
      </c>
      <c r="B21" s="3" t="s">
        <v>466</v>
      </c>
      <c r="C21" s="3" t="s">
        <v>467</v>
      </c>
      <c r="G21" s="3">
        <v>1.791E-5</v>
      </c>
      <c r="H21" s="3">
        <v>8.1249999999999993E-6</v>
      </c>
      <c r="L21" s="3" t="s">
        <v>25</v>
      </c>
    </row>
    <row r="22" spans="1:12">
      <c r="A22" s="3" t="s">
        <v>429</v>
      </c>
      <c r="B22" s="3" t="s">
        <v>468</v>
      </c>
      <c r="C22" s="3" t="s">
        <v>469</v>
      </c>
      <c r="G22" s="3">
        <v>0</v>
      </c>
      <c r="H22" s="3">
        <v>4.07E-6</v>
      </c>
      <c r="L22" s="3" t="s">
        <v>25</v>
      </c>
    </row>
    <row r="23" spans="1:12">
      <c r="A23" s="3" t="s">
        <v>429</v>
      </c>
      <c r="B23" s="3" t="s">
        <v>470</v>
      </c>
      <c r="C23" s="3" t="s">
        <v>471</v>
      </c>
      <c r="G23" s="3">
        <v>0</v>
      </c>
      <c r="H23" s="3">
        <v>8.1470000000000001E-6</v>
      </c>
      <c r="L23" s="3" t="s">
        <v>25</v>
      </c>
    </row>
    <row r="24" spans="1:12">
      <c r="A24" s="3" t="s">
        <v>429</v>
      </c>
      <c r="B24" s="3" t="s">
        <v>472</v>
      </c>
      <c r="C24" s="3" t="s">
        <v>473</v>
      </c>
      <c r="G24" s="3">
        <v>8.9539999999999993E-6</v>
      </c>
      <c r="H24" s="3">
        <v>4.0620000000000002E-6</v>
      </c>
      <c r="L24" s="3" t="s">
        <v>25</v>
      </c>
    </row>
    <row r="25" spans="1:12">
      <c r="A25" s="3" t="s">
        <v>429</v>
      </c>
      <c r="B25" s="3" t="s">
        <v>474</v>
      </c>
      <c r="C25" s="3" t="s">
        <v>475</v>
      </c>
      <c r="G25" s="3">
        <v>0</v>
      </c>
      <c r="H25" s="3">
        <v>4.1200000000000004E-6</v>
      </c>
      <c r="L25" s="3" t="s">
        <v>25</v>
      </c>
    </row>
    <row r="26" spans="1:12">
      <c r="A26" s="3" t="s">
        <v>429</v>
      </c>
      <c r="B26" s="3" t="s">
        <v>476</v>
      </c>
      <c r="C26" s="3" t="s">
        <v>477</v>
      </c>
      <c r="G26" s="3">
        <v>0</v>
      </c>
      <c r="H26" s="3">
        <v>5.5269999999999998E-6</v>
      </c>
      <c r="L26" s="3" t="s">
        <v>25</v>
      </c>
    </row>
    <row r="27" spans="1:12">
      <c r="A27" s="3" t="s">
        <v>429</v>
      </c>
      <c r="B27" s="3" t="s">
        <v>478</v>
      </c>
      <c r="C27" s="3" t="s">
        <v>479</v>
      </c>
      <c r="G27" s="3">
        <v>0</v>
      </c>
      <c r="H27" s="3">
        <v>2.084E-5</v>
      </c>
      <c r="L27" s="3" t="s">
        <v>25</v>
      </c>
    </row>
    <row r="28" spans="1:12">
      <c r="A28" s="3" t="s">
        <v>429</v>
      </c>
      <c r="B28" s="3" t="s">
        <v>480</v>
      </c>
      <c r="C28" s="3" t="s">
        <v>481</v>
      </c>
      <c r="G28" s="3">
        <v>6.6810000000000006E-5</v>
      </c>
      <c r="H28" s="3">
        <v>3.2329999999999997E-5</v>
      </c>
      <c r="L28" s="3" t="s">
        <v>25</v>
      </c>
    </row>
    <row r="29" spans="1:12">
      <c r="A29" s="3" t="s">
        <v>429</v>
      </c>
      <c r="B29" s="3" t="s">
        <v>482</v>
      </c>
      <c r="C29" s="3" t="s">
        <v>483</v>
      </c>
      <c r="G29" s="3">
        <v>6.6740000000000001E-5</v>
      </c>
      <c r="H29" s="3">
        <v>3.2329999999999997E-5</v>
      </c>
      <c r="L29" s="3" t="s">
        <v>25</v>
      </c>
    </row>
    <row r="30" spans="1:12">
      <c r="A30" s="3" t="s">
        <v>429</v>
      </c>
      <c r="B30" s="3" t="s">
        <v>484</v>
      </c>
      <c r="C30" s="3" t="s">
        <v>485</v>
      </c>
      <c r="G30" s="3">
        <v>0</v>
      </c>
      <c r="H30" s="3">
        <v>3.2799999999999998E-5</v>
      </c>
      <c r="L30" s="3" t="s">
        <v>25</v>
      </c>
    </row>
    <row r="31" spans="1:12">
      <c r="A31" s="3" t="s">
        <v>429</v>
      </c>
      <c r="B31" s="3" t="s">
        <v>486</v>
      </c>
      <c r="C31" s="3" t="s">
        <v>487</v>
      </c>
      <c r="G31" s="3">
        <v>6.6979999999999999E-5</v>
      </c>
      <c r="H31" s="3">
        <v>3.2799999999999998E-5</v>
      </c>
      <c r="L31" s="3" t="s">
        <v>25</v>
      </c>
    </row>
    <row r="32" spans="1:12">
      <c r="A32" s="3" t="s">
        <v>429</v>
      </c>
      <c r="B32" s="3" t="s">
        <v>488</v>
      </c>
      <c r="C32" s="3" t="s">
        <v>489</v>
      </c>
      <c r="G32" s="3">
        <v>6.7160000000000001E-5</v>
      </c>
      <c r="H32" s="3">
        <v>3.2879999999999997E-5</v>
      </c>
      <c r="L32" s="3" t="s">
        <v>25</v>
      </c>
    </row>
    <row r="33" spans="1:16">
      <c r="A33" s="3" t="s">
        <v>429</v>
      </c>
      <c r="B33" s="3" t="s">
        <v>39</v>
      </c>
      <c r="C33" s="3" t="s">
        <v>490</v>
      </c>
      <c r="G33" s="3">
        <v>8.9539999999999993E-6</v>
      </c>
      <c r="H33" s="3">
        <v>4.0620000000000002E-6</v>
      </c>
      <c r="J33" s="5"/>
      <c r="L33" s="3" t="s">
        <v>109</v>
      </c>
    </row>
    <row r="34" spans="1:16">
      <c r="A34" s="3" t="s">
        <v>429</v>
      </c>
      <c r="B34" s="3" t="s">
        <v>39</v>
      </c>
      <c r="C34" s="3" t="s">
        <v>491</v>
      </c>
      <c r="G34" s="3">
        <v>8.9719999999999998E-6</v>
      </c>
      <c r="H34" s="3">
        <v>4.0709999999999996E-6</v>
      </c>
      <c r="L34" s="3" t="s">
        <v>109</v>
      </c>
    </row>
    <row r="35" spans="1:16">
      <c r="A35" s="3" t="s">
        <v>429</v>
      </c>
      <c r="B35" s="3" t="s">
        <v>39</v>
      </c>
      <c r="C35" s="3" t="s">
        <v>492</v>
      </c>
      <c r="G35" s="3">
        <v>0</v>
      </c>
      <c r="H35" s="3">
        <v>4.1010000000000002E-6</v>
      </c>
      <c r="L35" s="3" t="s">
        <v>109</v>
      </c>
    </row>
    <row r="36" spans="1:16">
      <c r="A36" s="3" t="s">
        <v>429</v>
      </c>
      <c r="B36" s="3" t="s">
        <v>39</v>
      </c>
      <c r="C36" s="3" t="s">
        <v>493</v>
      </c>
      <c r="G36" s="3">
        <v>9.0189999999999995E-6</v>
      </c>
      <c r="H36" s="3">
        <v>4.104E-6</v>
      </c>
      <c r="L36" s="3" t="s">
        <v>109</v>
      </c>
    </row>
    <row r="37" spans="1:16">
      <c r="A37" s="3" t="s">
        <v>429</v>
      </c>
      <c r="B37" s="3" t="s">
        <v>39</v>
      </c>
      <c r="C37" s="3" t="s">
        <v>494</v>
      </c>
      <c r="G37" s="3">
        <v>2.019E-4</v>
      </c>
      <c r="H37" s="3">
        <v>9.7750000000000004E-5</v>
      </c>
      <c r="L37" s="3" t="s">
        <v>109</v>
      </c>
    </row>
    <row r="38" spans="1:16">
      <c r="A38" s="3" t="s">
        <v>429</v>
      </c>
      <c r="B38" s="3" t="s">
        <v>39</v>
      </c>
      <c r="C38" s="3" t="s">
        <v>495</v>
      </c>
      <c r="G38" s="3">
        <v>7.1649999999999993E-5</v>
      </c>
      <c r="H38" s="3">
        <v>2.6820000000000001E-5</v>
      </c>
      <c r="L38" s="3" t="s">
        <v>116</v>
      </c>
    </row>
    <row r="39" spans="1:16">
      <c r="A39" s="3" t="s">
        <v>429</v>
      </c>
      <c r="B39" s="3" t="s">
        <v>39</v>
      </c>
      <c r="C39" s="3" t="s">
        <v>496</v>
      </c>
      <c r="G39" s="3">
        <v>9.0189999999999995E-6</v>
      </c>
      <c r="H39" s="3">
        <v>8.1829999999999994E-6</v>
      </c>
      <c r="L39" s="3" t="s">
        <v>116</v>
      </c>
    </row>
    <row r="40" spans="1:16">
      <c r="A40" s="3" t="s">
        <v>429</v>
      </c>
      <c r="B40" s="3" t="s">
        <v>39</v>
      </c>
      <c r="C40" s="3" t="s">
        <v>497</v>
      </c>
      <c r="G40" s="3">
        <v>0</v>
      </c>
      <c r="H40" s="3">
        <v>4.0999999999999997E-6</v>
      </c>
      <c r="L40" s="3" t="s">
        <v>116</v>
      </c>
    </row>
    <row r="41" spans="1:16">
      <c r="A41" s="3" t="s">
        <v>429</v>
      </c>
      <c r="B41" s="3" t="s">
        <v>39</v>
      </c>
      <c r="C41" s="3" t="s">
        <v>498</v>
      </c>
      <c r="G41" s="3">
        <v>0</v>
      </c>
      <c r="H41" s="3">
        <v>3.2360000000000002E-5</v>
      </c>
      <c r="L41" s="3" t="s">
        <v>116</v>
      </c>
    </row>
    <row r="42" spans="1:16">
      <c r="A42" s="3" t="s">
        <v>429</v>
      </c>
      <c r="B42" s="3" t="s">
        <v>39</v>
      </c>
      <c r="C42" s="3" t="s">
        <v>499</v>
      </c>
      <c r="G42" s="3">
        <v>1.3329999999999999E-4</v>
      </c>
      <c r="H42" s="3">
        <v>6.4579999999999995E-5</v>
      </c>
      <c r="L42" s="3" t="s">
        <v>116</v>
      </c>
    </row>
    <row r="46" spans="1:16">
      <c r="C46" s="6" t="s">
        <v>127</v>
      </c>
      <c r="E46" s="3">
        <f>SUM(E2:E42)</f>
        <v>10</v>
      </c>
      <c r="F46" s="3">
        <f t="shared" ref="F46:H46" si="0">SUM(F2:F42)</f>
        <v>3.5385704175513094E-4</v>
      </c>
      <c r="G46" s="3">
        <f t="shared" si="0"/>
        <v>8.8505599999999995E-4</v>
      </c>
      <c r="H46" s="3">
        <f t="shared" si="0"/>
        <v>5.819559999999999E-4</v>
      </c>
      <c r="M46" s="7" t="s">
        <v>128</v>
      </c>
      <c r="O46" s="6" t="s">
        <v>129</v>
      </c>
      <c r="P46" s="6" t="s">
        <v>130</v>
      </c>
    </row>
    <row r="47" spans="1:16">
      <c r="M47" s="8"/>
      <c r="O47" s="3">
        <v>126716</v>
      </c>
      <c r="P47" s="3">
        <v>277214</v>
      </c>
    </row>
    <row r="48" spans="1:16">
      <c r="O48" s="3">
        <f>O47*G46</f>
        <v>112.15075609599999</v>
      </c>
      <c r="P48" s="3">
        <f>P47*H46</f>
        <v>161.32635058399998</v>
      </c>
    </row>
    <row r="49" spans="6:15">
      <c r="F49" s="3">
        <v>3.5385700000000001E-4</v>
      </c>
      <c r="G49" s="3">
        <v>1.6970099999999999E-4</v>
      </c>
      <c r="H49" s="3">
        <v>6.5065900000000005E-4</v>
      </c>
      <c r="J49" s="3">
        <f>F49*F49*100000</f>
        <v>1.2521477644899999E-2</v>
      </c>
      <c r="K49" s="3">
        <f t="shared" ref="K49:L49" si="1">G49*G49*100000</f>
        <v>2.8798429400999997E-3</v>
      </c>
      <c r="L49" s="3">
        <f t="shared" si="1"/>
        <v>4.2335713428100004E-2</v>
      </c>
      <c r="O49" s="3" t="s">
        <v>131</v>
      </c>
    </row>
    <row r="50" spans="6:15">
      <c r="M50" s="10"/>
      <c r="O50" s="3" t="s">
        <v>132</v>
      </c>
    </row>
    <row r="51" spans="6:15">
      <c r="F51" s="3">
        <v>8.8386599999999997E-4</v>
      </c>
      <c r="G51" s="3">
        <v>7.2782700000000001E-4</v>
      </c>
      <c r="H51" s="3">
        <v>1.063425E-3</v>
      </c>
      <c r="J51" s="3">
        <f>F51*F51*100000</f>
        <v>7.8121910595599989E-2</v>
      </c>
      <c r="K51" s="3">
        <f t="shared" ref="K51:L51" si="2">G51*G51*100000</f>
        <v>5.2973214192899999E-2</v>
      </c>
      <c r="L51" s="3">
        <f t="shared" si="2"/>
        <v>0.11308727306250001</v>
      </c>
      <c r="O51" s="3">
        <v>28260</v>
      </c>
    </row>
    <row r="52" spans="6:15">
      <c r="O52" s="3">
        <v>10</v>
      </c>
    </row>
    <row r="53" spans="6:15">
      <c r="F53" s="3">
        <v>5.8077900000000002E-4</v>
      </c>
      <c r="G53" s="3">
        <v>4.9455199999999999E-4</v>
      </c>
      <c r="H53" s="3">
        <v>6.7770899999999997E-4</v>
      </c>
      <c r="J53" s="3">
        <f>F53*F53*100000</f>
        <v>3.3730424684100001E-2</v>
      </c>
      <c r="K53" s="3">
        <f t="shared" ref="K53:L53" si="3">G53*G53*100000</f>
        <v>2.4458168070399997E-2</v>
      </c>
      <c r="L53" s="3">
        <f t="shared" si="3"/>
        <v>4.5928948868099999E-2</v>
      </c>
    </row>
    <row r="100" spans="6:8">
      <c r="F100" s="4">
        <f>SUM(F1:F99)</f>
        <v>2.526216083510262E-3</v>
      </c>
      <c r="G100" s="4">
        <f t="shared" ref="G100:H100" si="4">SUM(G1:G99)</f>
        <v>3.1621919999999999E-3</v>
      </c>
      <c r="H100" s="4">
        <f t="shared" si="4"/>
        <v>3.5557049999999997E-3</v>
      </c>
    </row>
    <row r="101" spans="6:8">
      <c r="F101" s="3">
        <f>F100*F100</f>
        <v>6.3817677005859272E-6</v>
      </c>
      <c r="G101" s="3">
        <f t="shared" ref="G101:H101" si="5">G100*G100</f>
        <v>9.9994582448639993E-6</v>
      </c>
      <c r="H101" s="3">
        <f t="shared" si="5"/>
        <v>1.2643038047024997E-5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D7FD1-5398-874D-AF29-5FA07064E151}">
  <dimension ref="A1:P101"/>
  <sheetViews>
    <sheetView tabSelected="1" workbookViewId="0">
      <selection activeCell="A2" sqref="A2"/>
    </sheetView>
  </sheetViews>
  <sheetFormatPr baseColWidth="10" defaultRowHeight="15"/>
  <cols>
    <col min="1" max="1" width="21.33203125" style="3" customWidth="1"/>
    <col min="2" max="2" width="18.1640625" style="3" customWidth="1"/>
    <col min="3" max="3" width="13.83203125" style="3" customWidth="1"/>
    <col min="4" max="4" width="10.83203125" style="3"/>
    <col min="5" max="5" width="8.5" style="3" customWidth="1"/>
    <col min="6" max="6" width="12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2292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4548</v>
      </c>
      <c r="B2" s="3" t="s">
        <v>4549</v>
      </c>
      <c r="C2" s="3" t="s">
        <v>4550</v>
      </c>
      <c r="D2" s="3" t="s">
        <v>311</v>
      </c>
      <c r="E2" s="3">
        <v>0</v>
      </c>
      <c r="F2" s="3">
        <v>0</v>
      </c>
      <c r="L2" s="3" t="s">
        <v>25</v>
      </c>
    </row>
    <row r="3" spans="1:12">
      <c r="A3" s="3" t="s">
        <v>4548</v>
      </c>
      <c r="B3" s="3" t="s">
        <v>4551</v>
      </c>
      <c r="C3" s="3" t="s">
        <v>4552</v>
      </c>
      <c r="D3" s="3" t="s">
        <v>311</v>
      </c>
      <c r="E3" s="3">
        <v>0</v>
      </c>
      <c r="F3" s="3">
        <v>0</v>
      </c>
      <c r="L3" s="3" t="s">
        <v>25</v>
      </c>
    </row>
    <row r="4" spans="1:12">
      <c r="A4" s="3" t="s">
        <v>4548</v>
      </c>
      <c r="B4" s="3" t="s">
        <v>4553</v>
      </c>
      <c r="C4" s="3" t="s">
        <v>4554</v>
      </c>
      <c r="D4" s="3" t="s">
        <v>20</v>
      </c>
      <c r="E4" s="3">
        <v>1</v>
      </c>
      <c r="F4" s="4">
        <f t="shared" ref="F4:F10" si="0">E4/27008</f>
        <v>3.7026066350710903E-5</v>
      </c>
      <c r="L4" s="3" t="s">
        <v>25</v>
      </c>
    </row>
    <row r="5" spans="1:12">
      <c r="A5" s="3" t="s">
        <v>4548</v>
      </c>
      <c r="B5" s="3" t="s">
        <v>4555</v>
      </c>
      <c r="C5" s="3" t="s">
        <v>4556</v>
      </c>
      <c r="D5" s="3" t="s">
        <v>20</v>
      </c>
      <c r="E5" s="3">
        <v>1</v>
      </c>
      <c r="F5" s="4">
        <f t="shared" si="0"/>
        <v>3.7026066350710903E-5</v>
      </c>
      <c r="L5" s="3" t="s">
        <v>25</v>
      </c>
    </row>
    <row r="6" spans="1:12">
      <c r="A6" s="3" t="s">
        <v>4548</v>
      </c>
      <c r="B6" s="3" t="s">
        <v>4557</v>
      </c>
      <c r="C6" s="3" t="s">
        <v>4558</v>
      </c>
      <c r="D6" s="3" t="s">
        <v>20</v>
      </c>
      <c r="E6" s="3">
        <v>1</v>
      </c>
      <c r="F6" s="4">
        <f t="shared" si="0"/>
        <v>3.7026066350710903E-5</v>
      </c>
      <c r="L6" s="3" t="s">
        <v>36</v>
      </c>
    </row>
    <row r="7" spans="1:12">
      <c r="A7" s="3" t="s">
        <v>4548</v>
      </c>
      <c r="B7" s="3" t="s">
        <v>4559</v>
      </c>
      <c r="C7" s="3" t="s">
        <v>4560</v>
      </c>
      <c r="D7" s="3" t="s">
        <v>20</v>
      </c>
      <c r="E7" s="3">
        <v>2</v>
      </c>
      <c r="F7" s="4">
        <f t="shared" si="0"/>
        <v>7.4052132701421807E-5</v>
      </c>
      <c r="G7" s="3">
        <v>5.3869999999999998E-5</v>
      </c>
      <c r="H7" s="3">
        <v>2.442E-5</v>
      </c>
      <c r="L7" s="3" t="s">
        <v>25</v>
      </c>
    </row>
    <row r="8" spans="1:12">
      <c r="A8" s="3" t="s">
        <v>4548</v>
      </c>
      <c r="B8" s="3" t="s">
        <v>4561</v>
      </c>
      <c r="C8" s="3" t="s">
        <v>4562</v>
      </c>
      <c r="D8" s="3" t="s">
        <v>20</v>
      </c>
      <c r="E8" s="3">
        <v>2</v>
      </c>
      <c r="F8" s="4">
        <f t="shared" si="0"/>
        <v>7.4052132701421807E-5</v>
      </c>
      <c r="L8" s="3" t="s">
        <v>25</v>
      </c>
    </row>
    <row r="9" spans="1:12">
      <c r="A9" s="3" t="s">
        <v>4548</v>
      </c>
      <c r="B9" s="3" t="s">
        <v>39</v>
      </c>
      <c r="C9" s="3" t="s">
        <v>4563</v>
      </c>
      <c r="D9" s="3" t="s">
        <v>20</v>
      </c>
      <c r="E9" s="3">
        <v>2</v>
      </c>
      <c r="F9" s="4">
        <f t="shared" si="0"/>
        <v>7.4052132701421807E-5</v>
      </c>
      <c r="G9" s="3">
        <v>1.427E-4</v>
      </c>
      <c r="H9" s="3">
        <v>1.4129999999999999E-4</v>
      </c>
      <c r="L9" s="3" t="s">
        <v>41</v>
      </c>
    </row>
    <row r="10" spans="1:12">
      <c r="A10" s="3" t="s">
        <v>4548</v>
      </c>
      <c r="B10" s="3" t="s">
        <v>4564</v>
      </c>
      <c r="C10" s="3" t="s">
        <v>4565</v>
      </c>
      <c r="D10" s="3" t="s">
        <v>20</v>
      </c>
      <c r="E10" s="3">
        <v>4</v>
      </c>
      <c r="F10" s="4">
        <f t="shared" si="0"/>
        <v>1.4810426540284361E-4</v>
      </c>
      <c r="G10" s="3">
        <v>6.6630000000000004E-5</v>
      </c>
      <c r="H10" s="3">
        <v>3.2289999999999997E-5</v>
      </c>
      <c r="L10" s="3" t="s">
        <v>36</v>
      </c>
    </row>
    <row r="11" spans="1:12">
      <c r="A11" s="3" t="s">
        <v>4548</v>
      </c>
      <c r="B11" s="3" t="s">
        <v>4566</v>
      </c>
      <c r="C11" s="3" t="s">
        <v>4567</v>
      </c>
      <c r="J11" s="3" t="s">
        <v>17</v>
      </c>
    </row>
    <row r="12" spans="1:12">
      <c r="A12" s="3" t="s">
        <v>4548</v>
      </c>
      <c r="B12" s="3" t="s">
        <v>4568</v>
      </c>
      <c r="C12" s="3" t="s">
        <v>4569</v>
      </c>
      <c r="I12" s="3" t="s">
        <v>16</v>
      </c>
      <c r="J12" s="3" t="s">
        <v>17</v>
      </c>
    </row>
    <row r="13" spans="1:12">
      <c r="A13" s="3" t="s">
        <v>4548</v>
      </c>
      <c r="B13" s="3" t="s">
        <v>4570</v>
      </c>
      <c r="C13" s="3" t="s">
        <v>4571</v>
      </c>
      <c r="J13" s="3" t="s">
        <v>144</v>
      </c>
    </row>
    <row r="14" spans="1:12">
      <c r="A14" s="3" t="s">
        <v>4548</v>
      </c>
      <c r="B14" s="3" t="s">
        <v>4572</v>
      </c>
      <c r="C14" s="3" t="s">
        <v>4573</v>
      </c>
      <c r="G14" s="3">
        <v>2.3710000000000002E-5</v>
      </c>
      <c r="H14" s="3">
        <v>1.4440000000000001E-5</v>
      </c>
      <c r="J14" s="3" t="s">
        <v>144</v>
      </c>
    </row>
    <row r="15" spans="1:12">
      <c r="A15" s="3" t="s">
        <v>4548</v>
      </c>
      <c r="B15" s="3" t="s">
        <v>4574</v>
      </c>
      <c r="C15" s="3" t="s">
        <v>4575</v>
      </c>
      <c r="G15" s="3">
        <v>8.9619999999999999E-6</v>
      </c>
      <c r="H15" s="3">
        <v>4.065E-6</v>
      </c>
      <c r="L15" s="3" t="s">
        <v>25</v>
      </c>
    </row>
    <row r="16" spans="1:12">
      <c r="A16" s="3" t="s">
        <v>4548</v>
      </c>
      <c r="B16" s="3" t="s">
        <v>4576</v>
      </c>
      <c r="C16" s="3" t="s">
        <v>4577</v>
      </c>
      <c r="G16" s="3">
        <v>0</v>
      </c>
      <c r="H16" s="3">
        <v>4.0810000000000004E-6</v>
      </c>
      <c r="L16" s="3" t="s">
        <v>25</v>
      </c>
    </row>
    <row r="17" spans="1:12">
      <c r="A17" s="3" t="s">
        <v>4548</v>
      </c>
      <c r="B17" s="3" t="s">
        <v>4578</v>
      </c>
      <c r="C17" s="3" t="s">
        <v>4579</v>
      </c>
      <c r="G17" s="3">
        <v>9.2299999999999997E-6</v>
      </c>
      <c r="H17" s="3">
        <v>4.2479999999999998E-6</v>
      </c>
      <c r="L17" s="3" t="s">
        <v>25</v>
      </c>
    </row>
    <row r="18" spans="1:12">
      <c r="A18" s="3" t="s">
        <v>4548</v>
      </c>
      <c r="B18" s="3" t="s">
        <v>4580</v>
      </c>
      <c r="C18" s="3" t="s">
        <v>4581</v>
      </c>
      <c r="G18" s="3">
        <v>8.9549999999999998E-6</v>
      </c>
      <c r="H18" s="3">
        <v>4.0620000000000002E-6</v>
      </c>
      <c r="L18" s="3" t="s">
        <v>25</v>
      </c>
    </row>
    <row r="19" spans="1:12">
      <c r="A19" s="3" t="s">
        <v>4548</v>
      </c>
      <c r="B19" s="3" t="s">
        <v>4582</v>
      </c>
      <c r="C19" s="3" t="s">
        <v>4583</v>
      </c>
      <c r="G19" s="3">
        <v>1.791E-5</v>
      </c>
      <c r="H19" s="3">
        <v>8.123E-6</v>
      </c>
      <c r="L19" s="3" t="s">
        <v>25</v>
      </c>
    </row>
    <row r="20" spans="1:12">
      <c r="A20" s="3" t="s">
        <v>4548</v>
      </c>
      <c r="B20" s="3" t="s">
        <v>4584</v>
      </c>
      <c r="C20" s="3" t="s">
        <v>4585</v>
      </c>
      <c r="G20" s="3">
        <v>1.579E-5</v>
      </c>
      <c r="H20" s="3">
        <v>7.2150000000000004E-6</v>
      </c>
      <c r="L20" s="3" t="s">
        <v>25</v>
      </c>
    </row>
    <row r="21" spans="1:12">
      <c r="A21" s="3" t="s">
        <v>4548</v>
      </c>
      <c r="B21" s="3" t="s">
        <v>4586</v>
      </c>
      <c r="C21" s="3" t="s">
        <v>4587</v>
      </c>
      <c r="G21" s="3">
        <v>0</v>
      </c>
      <c r="H21" s="3">
        <v>4.0640000000000004E-6</v>
      </c>
      <c r="L21" s="3" t="s">
        <v>25</v>
      </c>
    </row>
    <row r="22" spans="1:12">
      <c r="A22" s="3" t="s">
        <v>4548</v>
      </c>
      <c r="B22" s="3" t="s">
        <v>4588</v>
      </c>
      <c r="C22" s="3" t="s">
        <v>4589</v>
      </c>
      <c r="G22" s="3">
        <v>8.1240000000000005E-6</v>
      </c>
      <c r="H22" s="3">
        <v>8.1240000000000005E-6</v>
      </c>
      <c r="L22" s="3" t="s">
        <v>25</v>
      </c>
    </row>
    <row r="23" spans="1:12">
      <c r="A23" s="3" t="s">
        <v>4548</v>
      </c>
      <c r="B23" s="3" t="s">
        <v>4590</v>
      </c>
      <c r="C23" s="3" t="s">
        <v>4591</v>
      </c>
      <c r="G23" s="3">
        <v>8.9530000000000005E-6</v>
      </c>
      <c r="H23" s="3">
        <v>4.0609999999999997E-6</v>
      </c>
      <c r="L23" s="3" t="s">
        <v>25</v>
      </c>
    </row>
    <row r="24" spans="1:12">
      <c r="A24" s="3" t="s">
        <v>4548</v>
      </c>
      <c r="B24" s="3" t="s">
        <v>4592</v>
      </c>
      <c r="C24" s="3" t="s">
        <v>4593</v>
      </c>
      <c r="G24" s="3">
        <v>0</v>
      </c>
      <c r="H24" s="3">
        <v>4.0629999999999999E-6</v>
      </c>
      <c r="L24" s="3" t="s">
        <v>25</v>
      </c>
    </row>
    <row r="25" spans="1:12">
      <c r="A25" s="3" t="s">
        <v>4548</v>
      </c>
      <c r="B25" s="3" t="s">
        <v>4594</v>
      </c>
      <c r="C25" s="3" t="s">
        <v>4595</v>
      </c>
      <c r="G25" s="3">
        <v>8.9749999999999996E-6</v>
      </c>
      <c r="H25" s="3">
        <v>4.0709999999999996E-6</v>
      </c>
      <c r="L25" s="3" t="s">
        <v>25</v>
      </c>
    </row>
    <row r="26" spans="1:12">
      <c r="A26" s="3" t="s">
        <v>4548</v>
      </c>
      <c r="B26" s="3" t="s">
        <v>4596</v>
      </c>
      <c r="C26" s="3" t="s">
        <v>4597</v>
      </c>
      <c r="G26" s="3">
        <v>8.9709999999999993E-6</v>
      </c>
      <c r="H26" s="3">
        <v>4.07E-6</v>
      </c>
      <c r="L26" s="3" t="s">
        <v>25</v>
      </c>
    </row>
    <row r="27" spans="1:12">
      <c r="A27" s="3" t="s">
        <v>4548</v>
      </c>
      <c r="B27" s="3" t="s">
        <v>4598</v>
      </c>
      <c r="C27" s="3" t="s">
        <v>4599</v>
      </c>
      <c r="G27" s="3">
        <v>8.9760000000000001E-6</v>
      </c>
      <c r="H27" s="3">
        <v>4.0690000000000003E-6</v>
      </c>
      <c r="L27" s="3" t="s">
        <v>25</v>
      </c>
    </row>
    <row r="28" spans="1:12">
      <c r="A28" s="3" t="s">
        <v>4548</v>
      </c>
      <c r="B28" s="3" t="s">
        <v>4600</v>
      </c>
      <c r="C28" s="3" t="s">
        <v>4601</v>
      </c>
      <c r="G28" s="3">
        <v>0</v>
      </c>
      <c r="H28" s="3">
        <v>4.0729999999999998E-6</v>
      </c>
      <c r="L28" s="3" t="s">
        <v>25</v>
      </c>
    </row>
    <row r="29" spans="1:12">
      <c r="A29" s="3" t="s">
        <v>4548</v>
      </c>
      <c r="B29" s="3" t="s">
        <v>4602</v>
      </c>
      <c r="C29" s="3" t="s">
        <v>4603</v>
      </c>
      <c r="G29" s="3">
        <v>0</v>
      </c>
      <c r="H29" s="3">
        <v>3.2310000000000001E-5</v>
      </c>
      <c r="L29" s="3" t="s">
        <v>25</v>
      </c>
    </row>
    <row r="30" spans="1:12">
      <c r="A30" s="3" t="s">
        <v>4548</v>
      </c>
      <c r="B30" s="3" t="s">
        <v>4604</v>
      </c>
      <c r="C30" s="3" t="s">
        <v>4605</v>
      </c>
      <c r="G30" s="3">
        <v>0</v>
      </c>
      <c r="H30" s="3">
        <v>3.2280000000000003E-5</v>
      </c>
      <c r="L30" s="3" t="s">
        <v>25</v>
      </c>
    </row>
    <row r="31" spans="1:12">
      <c r="A31" s="3" t="s">
        <v>4548</v>
      </c>
      <c r="B31" s="3" t="s">
        <v>39</v>
      </c>
      <c r="C31" s="3" t="s">
        <v>4606</v>
      </c>
      <c r="G31" s="3">
        <v>3.5920000000000002E-5</v>
      </c>
      <c r="H31" s="3">
        <v>1.628E-5</v>
      </c>
      <c r="I31" s="5"/>
      <c r="L31" s="3" t="s">
        <v>109</v>
      </c>
    </row>
    <row r="32" spans="1:12">
      <c r="A32" s="3" t="s">
        <v>4548</v>
      </c>
      <c r="B32" s="3" t="s">
        <v>39</v>
      </c>
      <c r="C32" s="3" t="s">
        <v>4607</v>
      </c>
      <c r="G32" s="3">
        <v>8.969E-6</v>
      </c>
      <c r="H32" s="3">
        <v>4.0670000000000002E-6</v>
      </c>
      <c r="I32" s="5"/>
      <c r="L32" s="3" t="s">
        <v>109</v>
      </c>
    </row>
    <row r="33" spans="1:16">
      <c r="A33" s="3" t="s">
        <v>4548</v>
      </c>
      <c r="B33" s="3" t="s">
        <v>39</v>
      </c>
      <c r="C33" s="3" t="s">
        <v>4608</v>
      </c>
      <c r="G33" s="3">
        <v>0</v>
      </c>
      <c r="H33" s="3">
        <v>3.2289999999999997E-5</v>
      </c>
      <c r="I33" s="5"/>
      <c r="L33" s="3" t="s">
        <v>109</v>
      </c>
    </row>
    <row r="34" spans="1:16">
      <c r="A34" s="3" t="s">
        <v>4548</v>
      </c>
      <c r="B34" s="3" t="s">
        <v>39</v>
      </c>
      <c r="C34" s="3" t="s">
        <v>4609</v>
      </c>
      <c r="G34" s="3">
        <v>9.064E-6</v>
      </c>
      <c r="H34" s="3">
        <v>4.1799999999999998E-6</v>
      </c>
      <c r="L34" s="3" t="s">
        <v>116</v>
      </c>
    </row>
    <row r="35" spans="1:16">
      <c r="A35" s="3" t="s">
        <v>4548</v>
      </c>
      <c r="B35" s="3" t="s">
        <v>39</v>
      </c>
      <c r="C35" s="3" t="s">
        <v>4610</v>
      </c>
      <c r="G35" s="3">
        <v>0</v>
      </c>
      <c r="H35" s="3">
        <v>4.0620000000000002E-6</v>
      </c>
      <c r="I35" s="5"/>
      <c r="L35" s="3" t="s">
        <v>116</v>
      </c>
    </row>
    <row r="36" spans="1:16">
      <c r="A36" s="3" t="s">
        <v>4548</v>
      </c>
      <c r="B36" s="3" t="s">
        <v>39</v>
      </c>
      <c r="C36" s="3" t="s">
        <v>4611</v>
      </c>
      <c r="G36" s="3">
        <v>8.9919999999999996E-6</v>
      </c>
      <c r="H36" s="3">
        <v>4.0720000000000001E-6</v>
      </c>
      <c r="L36" s="3" t="s">
        <v>116</v>
      </c>
    </row>
    <row r="40" spans="1:16">
      <c r="C40" s="6" t="s">
        <v>127</v>
      </c>
      <c r="E40" s="3">
        <f>SUM(E2:E36)</f>
        <v>13</v>
      </c>
      <c r="F40" s="3">
        <f>SUM(F2:F36)</f>
        <v>4.8133886255924174E-4</v>
      </c>
      <c r="G40" s="3">
        <f t="shared" ref="G40:H40" si="1">SUM(G2:G36)</f>
        <v>4.5470099999999996E-4</v>
      </c>
      <c r="H40" s="3">
        <f t="shared" si="1"/>
        <v>4.1037999999999996E-4</v>
      </c>
      <c r="M40" s="7" t="s">
        <v>128</v>
      </c>
      <c r="O40" s="6" t="s">
        <v>129</v>
      </c>
      <c r="P40" s="6" t="s">
        <v>130</v>
      </c>
    </row>
    <row r="41" spans="1:16">
      <c r="M41" s="8"/>
      <c r="O41" s="3">
        <v>126512</v>
      </c>
      <c r="P41" s="3">
        <v>276938</v>
      </c>
    </row>
    <row r="42" spans="1:16">
      <c r="O42" s="3">
        <f>O41*G40</f>
        <v>57.525132911999997</v>
      </c>
      <c r="P42" s="3">
        <f>P41*H40</f>
        <v>113.64981644</v>
      </c>
    </row>
    <row r="43" spans="1:16">
      <c r="F43" s="3">
        <v>4.6001400000000002E-4</v>
      </c>
      <c r="G43" s="3">
        <v>2.4496000000000001E-4</v>
      </c>
      <c r="H43" s="3">
        <v>7.8651000000000003E-4</v>
      </c>
      <c r="J43" s="43">
        <f>F43*F43*100000</f>
        <v>2.1161288019600002E-2</v>
      </c>
      <c r="K43" s="43">
        <f t="shared" ref="K43:L43" si="2">G43*G43*100000</f>
        <v>6.0005401600000006E-3</v>
      </c>
      <c r="L43" s="43">
        <f t="shared" si="2"/>
        <v>6.1859798010000001E-2</v>
      </c>
      <c r="O43" s="6" t="s">
        <v>131</v>
      </c>
    </row>
    <row r="44" spans="1:16">
      <c r="O44" s="3" t="s">
        <v>2362</v>
      </c>
    </row>
    <row r="45" spans="1:16">
      <c r="F45" s="3">
        <v>4.5845499999999997E-4</v>
      </c>
      <c r="G45" s="3">
        <v>3.4814200000000002E-4</v>
      </c>
      <c r="H45" s="3">
        <v>5.9261899999999996E-4</v>
      </c>
      <c r="J45" s="43">
        <f>F45*F45*100000</f>
        <v>2.1018098702499998E-2</v>
      </c>
      <c r="K45" s="43">
        <f t="shared" ref="K45:L45" si="3">G45*G45*100000</f>
        <v>1.21202852164E-2</v>
      </c>
      <c r="L45" s="43">
        <f t="shared" si="3"/>
        <v>3.5119727916099998E-2</v>
      </c>
      <c r="O45" s="3">
        <v>28260</v>
      </c>
    </row>
    <row r="46" spans="1:16">
      <c r="O46" s="3">
        <v>13</v>
      </c>
    </row>
    <row r="47" spans="1:16">
      <c r="F47" s="3">
        <v>4.1164400000000002E-4</v>
      </c>
      <c r="G47" s="3">
        <v>3.39568E-4</v>
      </c>
      <c r="H47" s="3">
        <v>4.9448999999999999E-4</v>
      </c>
      <c r="J47" s="43">
        <f>F47*F47*100000</f>
        <v>1.6945078273599999E-2</v>
      </c>
      <c r="K47" s="43">
        <f t="shared" ref="K47:L47" si="4">G47*G47*100000</f>
        <v>1.15306426624E-2</v>
      </c>
      <c r="L47" s="43">
        <f t="shared" si="4"/>
        <v>2.4452036009999997E-2</v>
      </c>
    </row>
    <row r="100" spans="6:8">
      <c r="F100" s="4">
        <f>SUM(F1:F99)</f>
        <v>2.2927907251184833E-3</v>
      </c>
      <c r="G100" s="4">
        <f t="shared" ref="G100:H100" si="5">SUM(G1:G99)</f>
        <v>1.8420719999999999E-3</v>
      </c>
      <c r="H100" s="4">
        <f t="shared" si="5"/>
        <v>2.6943790000000002E-3</v>
      </c>
    </row>
    <row r="101" spans="6:8">
      <c r="F101" s="4">
        <f>F100*F100</f>
        <v>5.2568893091893403E-6</v>
      </c>
      <c r="G101" s="4">
        <f t="shared" ref="G101:H101" si="6">G100*G100</f>
        <v>3.3932292531839998E-6</v>
      </c>
      <c r="H101" s="4">
        <f t="shared" si="6"/>
        <v>7.2596781956410014E-6</v>
      </c>
    </row>
  </sheetData>
  <phoneticPr fontId="4" type="noConversion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9FC2A-C724-A24B-BE5F-089CA68DA516}">
  <dimension ref="A1:P251"/>
  <sheetViews>
    <sheetView topLeftCell="A15" workbookViewId="0">
      <selection activeCell="G5" sqref="G5"/>
    </sheetView>
  </sheetViews>
  <sheetFormatPr baseColWidth="10" defaultRowHeight="15"/>
  <cols>
    <col min="1" max="1" width="22.5" style="3" customWidth="1"/>
    <col min="2" max="2" width="17.83203125" style="3" customWidth="1"/>
    <col min="3" max="3" width="12" style="3" customWidth="1"/>
    <col min="4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500</v>
      </c>
      <c r="B2" s="3" t="s">
        <v>501</v>
      </c>
      <c r="C2" s="3" t="s">
        <v>502</v>
      </c>
      <c r="D2" s="3" t="s">
        <v>20</v>
      </c>
      <c r="E2" s="3">
        <v>1</v>
      </c>
      <c r="F2" s="4">
        <f>E2/28260</f>
        <v>3.5385704175513094E-5</v>
      </c>
      <c r="G2" s="3">
        <v>4.4799999999999998E-5</v>
      </c>
      <c r="H2" s="3">
        <v>2.031E-5</v>
      </c>
      <c r="I2" s="3" t="s">
        <v>16</v>
      </c>
    </row>
    <row r="3" spans="1:12">
      <c r="A3" s="3" t="s">
        <v>500</v>
      </c>
      <c r="B3" s="3" t="s">
        <v>39</v>
      </c>
      <c r="C3" s="3" t="s">
        <v>503</v>
      </c>
      <c r="D3" s="3" t="s">
        <v>20</v>
      </c>
      <c r="E3" s="3">
        <v>1</v>
      </c>
      <c r="F3" s="4">
        <f>E3/28260</f>
        <v>3.5385704175513094E-5</v>
      </c>
      <c r="L3" s="3" t="s">
        <v>25</v>
      </c>
    </row>
    <row r="4" spans="1:12">
      <c r="A4" s="3" t="s">
        <v>500</v>
      </c>
      <c r="B4" s="3" t="s">
        <v>39</v>
      </c>
      <c r="C4" s="3" t="s">
        <v>504</v>
      </c>
      <c r="D4" s="3" t="s">
        <v>20</v>
      </c>
      <c r="E4" s="3">
        <v>1</v>
      </c>
      <c r="F4" s="4">
        <f>E4/28260</f>
        <v>3.5385704175513094E-5</v>
      </c>
      <c r="L4" s="3" t="s">
        <v>41</v>
      </c>
    </row>
    <row r="5" spans="1:12">
      <c r="A5" s="3" t="s">
        <v>500</v>
      </c>
      <c r="B5" s="3" t="s">
        <v>505</v>
      </c>
      <c r="C5" s="3" t="s">
        <v>506</v>
      </c>
      <c r="D5" s="3" t="s">
        <v>20</v>
      </c>
      <c r="E5" s="3">
        <v>3</v>
      </c>
      <c r="F5" s="4">
        <f>E5/28260</f>
        <v>1.0615711252653928E-4</v>
      </c>
      <c r="G5" s="10">
        <v>1.9990000000000001E-4</v>
      </c>
      <c r="H5" s="3">
        <v>9.6879999999999994E-5</v>
      </c>
      <c r="L5" s="3" t="s">
        <v>36</v>
      </c>
    </row>
    <row r="6" spans="1:12">
      <c r="A6" s="3" t="s">
        <v>500</v>
      </c>
      <c r="B6" s="3" t="s">
        <v>507</v>
      </c>
      <c r="C6" s="3" t="s">
        <v>508</v>
      </c>
      <c r="I6" s="3" t="s">
        <v>16</v>
      </c>
      <c r="J6" s="3" t="s">
        <v>17</v>
      </c>
    </row>
    <row r="7" spans="1:12">
      <c r="A7" s="3" t="s">
        <v>500</v>
      </c>
      <c r="B7" s="3" t="s">
        <v>39</v>
      </c>
      <c r="C7" s="3" t="s">
        <v>509</v>
      </c>
      <c r="J7" s="3" t="s">
        <v>17</v>
      </c>
    </row>
    <row r="8" spans="1:12">
      <c r="A8" s="3" t="s">
        <v>500</v>
      </c>
      <c r="B8" s="3" t="s">
        <v>510</v>
      </c>
      <c r="C8" s="3" t="s">
        <v>511</v>
      </c>
      <c r="G8" s="3">
        <v>3.6309999999999999E-4</v>
      </c>
      <c r="H8" s="3">
        <v>1.696E-4</v>
      </c>
      <c r="I8" s="3" t="s">
        <v>16</v>
      </c>
      <c r="J8" s="3" t="s">
        <v>17</v>
      </c>
    </row>
    <row r="9" spans="1:12">
      <c r="A9" s="3" t="s">
        <v>500</v>
      </c>
      <c r="B9" s="3" t="s">
        <v>512</v>
      </c>
      <c r="C9" s="3" t="s">
        <v>513</v>
      </c>
      <c r="G9" s="3">
        <v>3.5819999999999999E-5</v>
      </c>
      <c r="H9" s="3">
        <v>1.624E-5</v>
      </c>
      <c r="I9" s="3" t="s">
        <v>16</v>
      </c>
      <c r="J9" s="3" t="s">
        <v>17</v>
      </c>
    </row>
    <row r="10" spans="1:12">
      <c r="A10" s="3" t="s">
        <v>500</v>
      </c>
      <c r="B10" s="13" t="s">
        <v>514</v>
      </c>
      <c r="C10" s="3" t="s">
        <v>515</v>
      </c>
      <c r="G10" s="3">
        <v>8.9609999999999994E-6</v>
      </c>
      <c r="H10" s="3">
        <v>8.1249999999999993E-6</v>
      </c>
      <c r="I10" s="3" t="s">
        <v>16</v>
      </c>
      <c r="J10" s="3" t="s">
        <v>17</v>
      </c>
    </row>
    <row r="11" spans="1:12">
      <c r="A11" s="3" t="s">
        <v>500</v>
      </c>
      <c r="B11" s="3" t="s">
        <v>516</v>
      </c>
      <c r="C11" s="3" t="s">
        <v>517</v>
      </c>
      <c r="I11" s="3" t="s">
        <v>16</v>
      </c>
      <c r="J11" s="3" t="s">
        <v>17</v>
      </c>
    </row>
    <row r="12" spans="1:12">
      <c r="A12" s="3" t="s">
        <v>500</v>
      </c>
      <c r="B12" s="3" t="s">
        <v>518</v>
      </c>
      <c r="C12" s="3" t="s">
        <v>519</v>
      </c>
      <c r="I12" s="3" t="s">
        <v>16</v>
      </c>
    </row>
    <row r="13" spans="1:12">
      <c r="A13" s="3" t="s">
        <v>500</v>
      </c>
      <c r="B13" s="3" t="s">
        <v>520</v>
      </c>
      <c r="C13" s="3" t="s">
        <v>521</v>
      </c>
      <c r="I13" s="3" t="s">
        <v>16</v>
      </c>
    </row>
    <row r="14" spans="1:12">
      <c r="A14" s="3" t="s">
        <v>500</v>
      </c>
      <c r="B14" s="3" t="s">
        <v>522</v>
      </c>
      <c r="C14" s="3" t="s">
        <v>523</v>
      </c>
      <c r="I14" s="3" t="s">
        <v>16</v>
      </c>
    </row>
    <row r="15" spans="1:12">
      <c r="A15" s="3" t="s">
        <v>500</v>
      </c>
      <c r="B15" s="3" t="s">
        <v>524</v>
      </c>
      <c r="C15" s="3" t="s">
        <v>525</v>
      </c>
      <c r="G15" s="3">
        <v>8.952E-6</v>
      </c>
      <c r="H15" s="3">
        <v>4.0609999999999997E-6</v>
      </c>
      <c r="I15" s="3" t="s">
        <v>16</v>
      </c>
    </row>
    <row r="16" spans="1:12">
      <c r="A16" s="3" t="s">
        <v>500</v>
      </c>
      <c r="B16" s="3" t="s">
        <v>526</v>
      </c>
      <c r="C16" s="3" t="s">
        <v>527</v>
      </c>
      <c r="I16" s="3" t="s">
        <v>16</v>
      </c>
    </row>
    <row r="17" spans="1:12">
      <c r="A17" s="3" t="s">
        <v>500</v>
      </c>
      <c r="B17" s="3" t="s">
        <v>528</v>
      </c>
      <c r="C17" s="3" t="s">
        <v>529</v>
      </c>
      <c r="I17" s="3" t="s">
        <v>16</v>
      </c>
    </row>
    <row r="18" spans="1:12">
      <c r="A18" s="3" t="s">
        <v>500</v>
      </c>
      <c r="B18" s="3" t="s">
        <v>530</v>
      </c>
      <c r="C18" s="3" t="s">
        <v>531</v>
      </c>
      <c r="I18" s="3" t="s">
        <v>16</v>
      </c>
    </row>
    <row r="19" spans="1:12">
      <c r="A19" s="3" t="s">
        <v>500</v>
      </c>
      <c r="B19" s="3" t="s">
        <v>532</v>
      </c>
      <c r="C19" s="3" t="s">
        <v>533</v>
      </c>
      <c r="I19" s="3" t="s">
        <v>16</v>
      </c>
    </row>
    <row r="20" spans="1:12">
      <c r="A20" s="3" t="s">
        <v>500</v>
      </c>
      <c r="B20" s="3" t="s">
        <v>534</v>
      </c>
      <c r="C20" s="3" t="s">
        <v>535</v>
      </c>
      <c r="G20" s="3">
        <v>0</v>
      </c>
      <c r="H20" s="3">
        <v>4.0609999999999997E-6</v>
      </c>
      <c r="I20" s="3" t="s">
        <v>16</v>
      </c>
    </row>
    <row r="21" spans="1:12">
      <c r="A21" s="3" t="s">
        <v>500</v>
      </c>
      <c r="B21" s="3" t="s">
        <v>536</v>
      </c>
      <c r="C21" s="3" t="s">
        <v>537</v>
      </c>
      <c r="I21" s="3" t="s">
        <v>16</v>
      </c>
    </row>
    <row r="22" spans="1:12">
      <c r="A22" s="3" t="s">
        <v>500</v>
      </c>
      <c r="B22" s="3" t="s">
        <v>538</v>
      </c>
      <c r="C22" s="3" t="s">
        <v>539</v>
      </c>
      <c r="I22" s="3" t="s">
        <v>16</v>
      </c>
    </row>
    <row r="23" spans="1:12">
      <c r="A23" s="3" t="s">
        <v>500</v>
      </c>
      <c r="B23" s="3" t="s">
        <v>540</v>
      </c>
      <c r="C23" s="3" t="s">
        <v>541</v>
      </c>
      <c r="I23" s="3" t="s">
        <v>16</v>
      </c>
    </row>
    <row r="24" spans="1:12">
      <c r="A24" s="3" t="s">
        <v>500</v>
      </c>
      <c r="B24" s="3" t="s">
        <v>542</v>
      </c>
      <c r="C24" s="3" t="s">
        <v>543</v>
      </c>
      <c r="G24" s="3">
        <v>6.6649999999999994E-5</v>
      </c>
      <c r="H24" s="3">
        <v>3.2289999999999997E-5</v>
      </c>
      <c r="I24" s="3" t="s">
        <v>16</v>
      </c>
    </row>
    <row r="25" spans="1:12">
      <c r="A25" s="3" t="s">
        <v>500</v>
      </c>
      <c r="B25" s="3" t="s">
        <v>39</v>
      </c>
      <c r="C25" s="3" t="s">
        <v>544</v>
      </c>
      <c r="G25" s="3">
        <v>0</v>
      </c>
      <c r="H25" s="3">
        <v>4.0620000000000002E-6</v>
      </c>
      <c r="I25" s="3" t="s">
        <v>16</v>
      </c>
    </row>
    <row r="26" spans="1:12">
      <c r="A26" s="3" t="s">
        <v>500</v>
      </c>
      <c r="B26" s="3" t="s">
        <v>545</v>
      </c>
      <c r="C26" s="3" t="s">
        <v>546</v>
      </c>
      <c r="G26" s="3">
        <v>8.9530000000000005E-6</v>
      </c>
      <c r="H26" s="3">
        <v>4.0609999999999997E-6</v>
      </c>
      <c r="I26" s="3" t="s">
        <v>16</v>
      </c>
    </row>
    <row r="27" spans="1:12">
      <c r="A27" s="3" t="s">
        <v>500</v>
      </c>
      <c r="B27" s="3" t="s">
        <v>547</v>
      </c>
      <c r="C27" s="3" t="s">
        <v>548</v>
      </c>
      <c r="I27" s="3" t="s">
        <v>16</v>
      </c>
    </row>
    <row r="28" spans="1:12">
      <c r="A28" s="3" t="s">
        <v>500</v>
      </c>
      <c r="B28" s="3" t="s">
        <v>549</v>
      </c>
      <c r="C28" s="3" t="s">
        <v>550</v>
      </c>
      <c r="I28" s="3" t="s">
        <v>16</v>
      </c>
    </row>
    <row r="29" spans="1:12">
      <c r="A29" s="3" t="s">
        <v>500</v>
      </c>
      <c r="B29" s="3" t="s">
        <v>551</v>
      </c>
      <c r="C29" s="3" t="s">
        <v>552</v>
      </c>
      <c r="G29" s="3">
        <v>0</v>
      </c>
      <c r="H29" s="3">
        <v>4.0799999999999999E-6</v>
      </c>
      <c r="L29" s="3" t="s">
        <v>25</v>
      </c>
    </row>
    <row r="30" spans="1:12">
      <c r="A30" s="3" t="s">
        <v>500</v>
      </c>
      <c r="B30" s="3" t="s">
        <v>553</v>
      </c>
      <c r="C30" s="3" t="s">
        <v>554</v>
      </c>
      <c r="G30" s="3">
        <v>8.9509999999999995E-6</v>
      </c>
      <c r="H30" s="3">
        <v>4.0609999999999997E-6</v>
      </c>
      <c r="L30" s="3" t="s">
        <v>25</v>
      </c>
    </row>
    <row r="31" spans="1:12">
      <c r="A31" s="3" t="s">
        <v>500</v>
      </c>
      <c r="B31" s="3" t="s">
        <v>555</v>
      </c>
      <c r="C31" s="3" t="s">
        <v>556</v>
      </c>
      <c r="G31" s="3">
        <v>0</v>
      </c>
      <c r="H31" s="3">
        <v>8.1210000000000007E-6</v>
      </c>
      <c r="L31" s="3" t="s">
        <v>25</v>
      </c>
    </row>
    <row r="32" spans="1:12">
      <c r="A32" s="3" t="s">
        <v>500</v>
      </c>
      <c r="B32" s="3" t="s">
        <v>557</v>
      </c>
      <c r="C32" s="3" t="s">
        <v>558</v>
      </c>
      <c r="G32" s="3">
        <v>0</v>
      </c>
      <c r="H32" s="3">
        <v>8.1210000000000007E-6</v>
      </c>
      <c r="L32" s="3" t="s">
        <v>25</v>
      </c>
    </row>
    <row r="33" spans="1:16">
      <c r="A33" s="3" t="s">
        <v>500</v>
      </c>
      <c r="B33" s="3" t="s">
        <v>559</v>
      </c>
      <c r="C33" s="3" t="s">
        <v>560</v>
      </c>
      <c r="G33" s="3">
        <v>0</v>
      </c>
      <c r="H33" s="3">
        <v>4.0640000000000004E-6</v>
      </c>
      <c r="L33" s="3" t="s">
        <v>25</v>
      </c>
    </row>
    <row r="34" spans="1:16">
      <c r="A34" s="3" t="s">
        <v>500</v>
      </c>
      <c r="B34" s="3" t="s">
        <v>561</v>
      </c>
      <c r="C34" s="3" t="s">
        <v>562</v>
      </c>
      <c r="G34" s="3">
        <v>0</v>
      </c>
      <c r="H34" s="3">
        <v>1.804E-5</v>
      </c>
      <c r="L34" s="3" t="s">
        <v>25</v>
      </c>
    </row>
    <row r="35" spans="1:16">
      <c r="A35" s="3" t="s">
        <v>500</v>
      </c>
      <c r="B35" s="3" t="s">
        <v>563</v>
      </c>
      <c r="C35" s="3" t="s">
        <v>564</v>
      </c>
      <c r="G35" s="3">
        <v>0</v>
      </c>
      <c r="H35" s="3">
        <v>3.2289999999999997E-5</v>
      </c>
      <c r="L35" s="3" t="s">
        <v>25</v>
      </c>
    </row>
    <row r="36" spans="1:16">
      <c r="A36" s="3" t="s">
        <v>500</v>
      </c>
      <c r="B36" s="3" t="s">
        <v>565</v>
      </c>
      <c r="C36" s="3" t="s">
        <v>566</v>
      </c>
      <c r="G36" s="3">
        <v>6.6630000000000004E-5</v>
      </c>
      <c r="H36" s="3">
        <v>3.2280000000000003E-5</v>
      </c>
      <c r="L36" s="3" t="s">
        <v>25</v>
      </c>
    </row>
    <row r="37" spans="1:16">
      <c r="A37" s="3" t="s">
        <v>500</v>
      </c>
      <c r="B37" s="3" t="s">
        <v>39</v>
      </c>
      <c r="C37" s="3" t="s">
        <v>567</v>
      </c>
      <c r="G37" s="3">
        <v>0</v>
      </c>
      <c r="H37" s="3">
        <v>4.065E-6</v>
      </c>
      <c r="I37" s="5"/>
      <c r="L37" s="3" t="s">
        <v>109</v>
      </c>
    </row>
    <row r="38" spans="1:16">
      <c r="A38" s="3" t="s">
        <v>500</v>
      </c>
      <c r="B38" s="3" t="s">
        <v>39</v>
      </c>
      <c r="C38" s="3" t="s">
        <v>568</v>
      </c>
      <c r="G38" s="3">
        <v>6.6639999999999999E-5</v>
      </c>
      <c r="H38" s="3">
        <v>3.2289999999999997E-5</v>
      </c>
      <c r="L38" s="3" t="s">
        <v>116</v>
      </c>
    </row>
    <row r="42" spans="1:16">
      <c r="C42" s="6" t="s">
        <v>127</v>
      </c>
      <c r="E42" s="3">
        <f>SUM(E2:E38)</f>
        <v>6</v>
      </c>
      <c r="F42" s="3">
        <f t="shared" ref="F42:H42" si="0">SUM(F2:F38)</f>
        <v>2.1231422505307856E-4</v>
      </c>
      <c r="G42" s="3">
        <f t="shared" si="0"/>
        <v>8.7935699999999999E-4</v>
      </c>
      <c r="H42" s="3">
        <f t="shared" si="0"/>
        <v>5.0710199999999973E-4</v>
      </c>
      <c r="M42" s="7" t="s">
        <v>128</v>
      </c>
      <c r="O42" s="6" t="s">
        <v>129</v>
      </c>
      <c r="P42" s="6" t="s">
        <v>130</v>
      </c>
    </row>
    <row r="43" spans="1:16">
      <c r="M43" s="8"/>
      <c r="O43" s="3">
        <v>126678</v>
      </c>
      <c r="P43" s="3">
        <v>277174</v>
      </c>
    </row>
    <row r="44" spans="1:16">
      <c r="O44" s="3">
        <f>O43*G42</f>
        <v>111.39518604599999</v>
      </c>
      <c r="P44" s="3">
        <f>P43*H42</f>
        <v>140.55548974799993</v>
      </c>
    </row>
    <row r="45" spans="1:16">
      <c r="F45" s="3">
        <v>2.1231399999999999E-4</v>
      </c>
      <c r="G45" s="3">
        <v>7.7918999999999997E-5</v>
      </c>
      <c r="H45" s="3">
        <v>4.6206099999999999E-4</v>
      </c>
      <c r="J45" s="3">
        <f>F45*F45*100000</f>
        <v>4.5077234595999995E-3</v>
      </c>
      <c r="K45" s="3">
        <f t="shared" ref="K45:L45" si="1">G45*G45*100000</f>
        <v>6.0713705609999997E-4</v>
      </c>
      <c r="L45" s="3">
        <f t="shared" si="1"/>
        <v>2.1350036772099998E-2</v>
      </c>
      <c r="O45" s="6" t="s">
        <v>131</v>
      </c>
    </row>
    <row r="46" spans="1:16">
      <c r="O46" s="3" t="s">
        <v>132</v>
      </c>
    </row>
    <row r="47" spans="1:16">
      <c r="F47" s="3">
        <v>8.7623699999999998E-4</v>
      </c>
      <c r="G47" s="3">
        <v>7.2088299999999996E-4</v>
      </c>
      <c r="H47" s="3">
        <v>1.055121E-3</v>
      </c>
      <c r="J47" s="3">
        <f>F47*F47*100000</f>
        <v>7.6779128016899997E-2</v>
      </c>
      <c r="K47" s="3">
        <f t="shared" ref="K47:L47" si="2">G47*G47*100000</f>
        <v>5.1967229968899999E-2</v>
      </c>
      <c r="L47" s="3">
        <f t="shared" si="2"/>
        <v>0.1113280324641</v>
      </c>
      <c r="O47" s="3">
        <v>28260</v>
      </c>
    </row>
    <row r="48" spans="1:16">
      <c r="O48" s="3">
        <v>6</v>
      </c>
    </row>
    <row r="49" spans="6:12">
      <c r="F49" s="3">
        <v>5.0870600000000005E-4</v>
      </c>
      <c r="G49" s="3">
        <v>4.2822299999999998E-4</v>
      </c>
      <c r="H49" s="3">
        <v>5.9991299999999999E-4</v>
      </c>
      <c r="J49" s="3">
        <f>F49*F49*100000</f>
        <v>2.5878179443600002E-2</v>
      </c>
      <c r="K49" s="3">
        <f t="shared" ref="K49:L49" si="3">G49*G49*100000</f>
        <v>1.8337493772899997E-2</v>
      </c>
      <c r="L49" s="3">
        <f t="shared" si="3"/>
        <v>3.5989560756899998E-2</v>
      </c>
    </row>
    <row r="250" spans="6:8">
      <c r="F250" s="4">
        <f>SUM(F1:F249)</f>
        <v>2.0218854501061574E-3</v>
      </c>
      <c r="G250" s="4">
        <f t="shared" ref="G250:H250" si="4">SUM(G1:G249)</f>
        <v>2.9857390000000003E-3</v>
      </c>
      <c r="H250" s="4">
        <f t="shared" si="4"/>
        <v>3.1312989999999993E-3</v>
      </c>
    </row>
    <row r="251" spans="6:8">
      <c r="F251" s="3">
        <f>F250*F250</f>
        <v>4.0880207733509786E-6</v>
      </c>
      <c r="G251" s="3">
        <f>G250*G250</f>
        <v>8.9146373761210014E-6</v>
      </c>
      <c r="H251" s="3">
        <f>H250*H250</f>
        <v>9.8050334274009959E-6</v>
      </c>
    </row>
  </sheetData>
  <phoneticPr fontId="4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182FD-026F-4945-AEF7-07BAA9B822A8}">
  <dimension ref="A1:P401"/>
  <sheetViews>
    <sheetView topLeftCell="A31" workbookViewId="0">
      <selection activeCell="N61" sqref="N61"/>
    </sheetView>
  </sheetViews>
  <sheetFormatPr baseColWidth="10" defaultRowHeight="15"/>
  <cols>
    <col min="1" max="1" width="19.6640625" style="3" customWidth="1"/>
    <col min="2" max="2" width="17.33203125" style="3" customWidth="1"/>
    <col min="3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569</v>
      </c>
      <c r="B2" s="3" t="s">
        <v>570</v>
      </c>
      <c r="C2" s="3" t="s">
        <v>571</v>
      </c>
      <c r="D2" s="3" t="s">
        <v>20</v>
      </c>
      <c r="E2" s="3">
        <v>1</v>
      </c>
      <c r="F2" s="4">
        <f t="shared" ref="F2:F11" si="0">E2/28260</f>
        <v>3.5385704175513094E-5</v>
      </c>
      <c r="G2" s="3">
        <v>2.385E-5</v>
      </c>
      <c r="H2" s="3">
        <v>1.096E-5</v>
      </c>
      <c r="I2" s="3" t="s">
        <v>16</v>
      </c>
      <c r="J2" s="3" t="s">
        <v>17</v>
      </c>
    </row>
    <row r="3" spans="1:12">
      <c r="A3" s="3" t="s">
        <v>569</v>
      </c>
      <c r="B3" s="3" t="s">
        <v>572</v>
      </c>
      <c r="C3" s="3" t="s">
        <v>573</v>
      </c>
      <c r="D3" s="3" t="s">
        <v>20</v>
      </c>
      <c r="E3" s="3">
        <v>1</v>
      </c>
      <c r="F3" s="4">
        <f t="shared" si="0"/>
        <v>3.5385704175513094E-5</v>
      </c>
      <c r="G3" s="3">
        <v>9.4829999999999998E-5</v>
      </c>
      <c r="H3" s="3">
        <v>4.3309999999999997E-5</v>
      </c>
      <c r="I3" s="3" t="s">
        <v>16</v>
      </c>
      <c r="J3" s="3" t="s">
        <v>17</v>
      </c>
    </row>
    <row r="4" spans="1:12">
      <c r="A4" s="3" t="s">
        <v>569</v>
      </c>
      <c r="B4" s="3" t="s">
        <v>574</v>
      </c>
      <c r="C4" s="3" t="s">
        <v>575</v>
      </c>
      <c r="D4" s="3" t="s">
        <v>20</v>
      </c>
      <c r="E4" s="3">
        <v>1</v>
      </c>
      <c r="F4" s="4">
        <f t="shared" si="0"/>
        <v>3.5385704175513094E-5</v>
      </c>
      <c r="L4" s="3" t="s">
        <v>25</v>
      </c>
    </row>
    <row r="5" spans="1:12">
      <c r="A5" s="3" t="s">
        <v>569</v>
      </c>
      <c r="B5" s="3" t="s">
        <v>576</v>
      </c>
      <c r="C5" s="3" t="s">
        <v>577</v>
      </c>
      <c r="D5" s="3" t="s">
        <v>20</v>
      </c>
      <c r="E5" s="3">
        <v>1</v>
      </c>
      <c r="F5" s="4">
        <f t="shared" si="0"/>
        <v>3.5385704175513094E-5</v>
      </c>
      <c r="L5" s="3" t="s">
        <v>25</v>
      </c>
    </row>
    <row r="6" spans="1:12">
      <c r="A6" s="3" t="s">
        <v>569</v>
      </c>
      <c r="B6" s="3" t="s">
        <v>578</v>
      </c>
      <c r="C6" s="3" t="s">
        <v>579</v>
      </c>
      <c r="D6" s="3" t="s">
        <v>20</v>
      </c>
      <c r="E6" s="3">
        <v>1</v>
      </c>
      <c r="F6" s="4">
        <f t="shared" si="0"/>
        <v>3.5385704175513094E-5</v>
      </c>
      <c r="L6" s="3" t="s">
        <v>25</v>
      </c>
    </row>
    <row r="7" spans="1:12">
      <c r="A7" s="3" t="s">
        <v>569</v>
      </c>
      <c r="B7" s="3" t="s">
        <v>39</v>
      </c>
      <c r="C7" s="3" t="s">
        <v>580</v>
      </c>
      <c r="D7" s="3" t="s">
        <v>20</v>
      </c>
      <c r="E7" s="3">
        <v>1</v>
      </c>
      <c r="F7" s="4">
        <f t="shared" si="0"/>
        <v>3.5385704175513094E-5</v>
      </c>
      <c r="L7" s="3" t="s">
        <v>41</v>
      </c>
    </row>
    <row r="8" spans="1:12">
      <c r="A8" s="3" t="s">
        <v>569</v>
      </c>
      <c r="B8" s="3" t="s">
        <v>39</v>
      </c>
      <c r="C8" s="3" t="s">
        <v>581</v>
      </c>
      <c r="D8" s="3" t="s">
        <v>20</v>
      </c>
      <c r="E8" s="3">
        <v>2</v>
      </c>
      <c r="F8" s="4">
        <f t="shared" si="0"/>
        <v>7.0771408351026188E-5</v>
      </c>
      <c r="G8" s="3">
        <v>1.7920000000000001E-5</v>
      </c>
      <c r="H8" s="3">
        <v>8.1329999999999999E-6</v>
      </c>
      <c r="L8" s="3" t="s">
        <v>41</v>
      </c>
    </row>
    <row r="9" spans="1:12">
      <c r="A9" s="3" t="s">
        <v>569</v>
      </c>
      <c r="B9" s="3" t="s">
        <v>582</v>
      </c>
      <c r="C9" s="3" t="s">
        <v>583</v>
      </c>
      <c r="D9" s="3" t="s">
        <v>20</v>
      </c>
      <c r="E9" s="3">
        <v>2</v>
      </c>
      <c r="F9" s="4">
        <f t="shared" si="0"/>
        <v>7.0771408351026188E-5</v>
      </c>
      <c r="G9" s="3">
        <v>8.064E-5</v>
      </c>
      <c r="H9" s="3">
        <v>4.88E-5</v>
      </c>
      <c r="L9" s="3" t="s">
        <v>25</v>
      </c>
    </row>
    <row r="10" spans="1:12">
      <c r="A10" s="3" t="s">
        <v>569</v>
      </c>
      <c r="B10" s="3" t="s">
        <v>584</v>
      </c>
      <c r="C10" s="3" t="s">
        <v>585</v>
      </c>
      <c r="D10" s="3" t="s">
        <v>20</v>
      </c>
      <c r="E10" s="3">
        <v>2</v>
      </c>
      <c r="F10" s="4">
        <f t="shared" si="0"/>
        <v>7.0771408351026188E-5</v>
      </c>
      <c r="L10" s="3" t="s">
        <v>36</v>
      </c>
    </row>
    <row r="11" spans="1:12">
      <c r="A11" s="3" t="s">
        <v>569</v>
      </c>
      <c r="B11" s="3" t="s">
        <v>586</v>
      </c>
      <c r="C11" s="3" t="s">
        <v>587</v>
      </c>
      <c r="D11" s="3" t="s">
        <v>20</v>
      </c>
      <c r="E11" s="3">
        <v>15</v>
      </c>
      <c r="F11" s="4">
        <f t="shared" si="0"/>
        <v>5.3078556263269638E-4</v>
      </c>
      <c r="G11" s="3">
        <v>2.053E-4</v>
      </c>
      <c r="H11" s="3">
        <v>9.7419999999999999E-5</v>
      </c>
      <c r="L11" s="3" t="s">
        <v>25</v>
      </c>
    </row>
    <row r="12" spans="1:12">
      <c r="A12" s="3" t="s">
        <v>569</v>
      </c>
      <c r="B12" s="3" t="s">
        <v>588</v>
      </c>
      <c r="C12" s="3" t="s">
        <v>589</v>
      </c>
      <c r="G12" s="3">
        <v>0</v>
      </c>
      <c r="H12" s="3">
        <v>3.2289999999999997E-5</v>
      </c>
      <c r="L12" s="3" t="s">
        <v>25</v>
      </c>
    </row>
    <row r="13" spans="1:12">
      <c r="A13" s="3" t="s">
        <v>569</v>
      </c>
      <c r="B13" s="3" t="s">
        <v>590</v>
      </c>
      <c r="C13" s="3" t="s">
        <v>591</v>
      </c>
      <c r="G13" s="3">
        <v>0</v>
      </c>
      <c r="H13" s="3">
        <v>7.2300000000000002E-6</v>
      </c>
      <c r="L13" s="3" t="s">
        <v>25</v>
      </c>
    </row>
    <row r="14" spans="1:12">
      <c r="A14" s="3" t="s">
        <v>569</v>
      </c>
      <c r="B14" s="3" t="s">
        <v>592</v>
      </c>
      <c r="C14" s="3" t="s">
        <v>593</v>
      </c>
      <c r="G14" s="3">
        <v>0</v>
      </c>
      <c r="H14" s="3">
        <v>5.0679999999999996E-6</v>
      </c>
      <c r="L14" s="3" t="s">
        <v>25</v>
      </c>
    </row>
    <row r="15" spans="1:12">
      <c r="A15" s="3" t="s">
        <v>569</v>
      </c>
      <c r="B15" s="3" t="s">
        <v>594</v>
      </c>
      <c r="C15" s="3" t="s">
        <v>595</v>
      </c>
      <c r="G15" s="3">
        <v>0</v>
      </c>
      <c r="H15" s="3">
        <v>4.5419999999999999E-6</v>
      </c>
      <c r="L15" s="3" t="s">
        <v>25</v>
      </c>
    </row>
    <row r="16" spans="1:12">
      <c r="A16" s="3" t="s">
        <v>569</v>
      </c>
      <c r="B16" s="3" t="s">
        <v>596</v>
      </c>
      <c r="C16" s="3" t="s">
        <v>597</v>
      </c>
      <c r="G16" s="3">
        <v>0</v>
      </c>
      <c r="H16" s="3">
        <v>1.626E-5</v>
      </c>
      <c r="L16" s="3" t="s">
        <v>25</v>
      </c>
    </row>
    <row r="17" spans="1:12">
      <c r="A17" s="3" t="s">
        <v>569</v>
      </c>
      <c r="B17" s="3" t="s">
        <v>598</v>
      </c>
      <c r="C17" s="3" t="s">
        <v>599</v>
      </c>
      <c r="G17" s="3">
        <v>0</v>
      </c>
      <c r="H17" s="3">
        <v>4.0620000000000002E-6</v>
      </c>
      <c r="L17" s="3" t="s">
        <v>25</v>
      </c>
    </row>
    <row r="18" spans="1:12">
      <c r="A18" s="3" t="s">
        <v>569</v>
      </c>
      <c r="B18" s="3" t="s">
        <v>600</v>
      </c>
      <c r="C18" s="3" t="s">
        <v>601</v>
      </c>
      <c r="G18" s="3">
        <v>0</v>
      </c>
      <c r="H18" s="3">
        <v>4.0609999999999997E-6</v>
      </c>
      <c r="L18" s="3" t="s">
        <v>25</v>
      </c>
    </row>
    <row r="19" spans="1:12">
      <c r="A19" s="3" t="s">
        <v>569</v>
      </c>
      <c r="B19" s="3" t="s">
        <v>602</v>
      </c>
      <c r="C19" s="3" t="s">
        <v>603</v>
      </c>
      <c r="G19" s="3">
        <v>0</v>
      </c>
      <c r="H19" s="3">
        <v>1.6699999999999999E-5</v>
      </c>
      <c r="L19" s="3" t="s">
        <v>25</v>
      </c>
    </row>
    <row r="20" spans="1:12">
      <c r="A20" s="3" t="s">
        <v>569</v>
      </c>
      <c r="B20" s="3" t="s">
        <v>604</v>
      </c>
      <c r="C20" s="3" t="s">
        <v>605</v>
      </c>
      <c r="G20" s="3">
        <v>0</v>
      </c>
      <c r="H20" s="3">
        <v>8.1240000000000005E-6</v>
      </c>
      <c r="L20" s="3" t="s">
        <v>25</v>
      </c>
    </row>
    <row r="21" spans="1:12">
      <c r="A21" s="3" t="s">
        <v>569</v>
      </c>
      <c r="B21" s="3" t="s">
        <v>606</v>
      </c>
      <c r="C21" s="3" t="s">
        <v>607</v>
      </c>
      <c r="G21" s="3">
        <v>0</v>
      </c>
      <c r="H21" s="3">
        <v>4.0620000000000002E-6</v>
      </c>
      <c r="L21" s="3" t="s">
        <v>25</v>
      </c>
    </row>
    <row r="22" spans="1:12">
      <c r="A22" s="3" t="s">
        <v>569</v>
      </c>
      <c r="B22" s="3" t="s">
        <v>39</v>
      </c>
      <c r="C22" s="3" t="s">
        <v>608</v>
      </c>
      <c r="G22" s="3">
        <v>0</v>
      </c>
      <c r="H22" s="3">
        <v>4.0980000000000004E-6</v>
      </c>
      <c r="I22" s="5"/>
      <c r="L22" s="3" t="s">
        <v>109</v>
      </c>
    </row>
    <row r="23" spans="1:12">
      <c r="A23" s="3" t="s">
        <v>569</v>
      </c>
      <c r="B23" s="3" t="s">
        <v>39</v>
      </c>
      <c r="C23" s="3" t="s">
        <v>609</v>
      </c>
      <c r="G23" s="3">
        <v>0</v>
      </c>
      <c r="H23" s="3">
        <v>4.5299999999999998E-6</v>
      </c>
      <c r="L23" s="3" t="s">
        <v>109</v>
      </c>
    </row>
    <row r="24" spans="1:12">
      <c r="A24" s="3" t="s">
        <v>569</v>
      </c>
      <c r="B24" s="3" t="s">
        <v>39</v>
      </c>
      <c r="C24" s="3" t="s">
        <v>610</v>
      </c>
      <c r="G24" s="3">
        <v>0</v>
      </c>
      <c r="H24" s="3">
        <v>3.1019999999999998E-5</v>
      </c>
      <c r="I24" s="5"/>
      <c r="L24" s="3" t="s">
        <v>109</v>
      </c>
    </row>
    <row r="25" spans="1:12">
      <c r="A25" s="3" t="s">
        <v>569</v>
      </c>
      <c r="B25" s="3" t="s">
        <v>39</v>
      </c>
      <c r="C25" s="3" t="s">
        <v>611</v>
      </c>
      <c r="G25" s="3">
        <v>0</v>
      </c>
      <c r="H25" s="3">
        <v>1.039E-5</v>
      </c>
      <c r="I25" s="5"/>
      <c r="L25" s="3" t="s">
        <v>109</v>
      </c>
    </row>
    <row r="26" spans="1:12">
      <c r="A26" s="3" t="s">
        <v>569</v>
      </c>
      <c r="B26" s="3" t="s">
        <v>39</v>
      </c>
      <c r="C26" s="3" t="s">
        <v>612</v>
      </c>
      <c r="G26" s="3">
        <v>0</v>
      </c>
      <c r="H26" s="3">
        <v>8.1370000000000002E-6</v>
      </c>
      <c r="I26" s="5"/>
      <c r="L26" s="3" t="s">
        <v>109</v>
      </c>
    </row>
    <row r="27" spans="1:12">
      <c r="A27" s="3" t="s">
        <v>569</v>
      </c>
      <c r="B27" s="3" t="s">
        <v>39</v>
      </c>
      <c r="C27" s="3" t="s">
        <v>613</v>
      </c>
      <c r="G27" s="3">
        <v>0</v>
      </c>
      <c r="H27" s="3">
        <v>4.0620000000000002E-6</v>
      </c>
      <c r="I27" s="5"/>
      <c r="L27" s="3" t="s">
        <v>116</v>
      </c>
    </row>
    <row r="28" spans="1:12">
      <c r="A28" s="3" t="s">
        <v>569</v>
      </c>
      <c r="B28" s="3" t="s">
        <v>39</v>
      </c>
      <c r="C28" s="3" t="s">
        <v>614</v>
      </c>
      <c r="G28" s="3">
        <v>0</v>
      </c>
      <c r="H28" s="3">
        <v>4.3039999999999998E-6</v>
      </c>
      <c r="I28" s="5"/>
      <c r="L28" s="3" t="s">
        <v>116</v>
      </c>
    </row>
    <row r="29" spans="1:12">
      <c r="A29" s="3" t="s">
        <v>569</v>
      </c>
      <c r="B29" s="3" t="s">
        <v>39</v>
      </c>
      <c r="C29" s="3" t="s">
        <v>615</v>
      </c>
      <c r="G29" s="3">
        <v>0</v>
      </c>
      <c r="H29" s="3">
        <v>4.8029999999999996E-6</v>
      </c>
      <c r="I29" s="5"/>
      <c r="L29" s="3" t="s">
        <v>116</v>
      </c>
    </row>
    <row r="30" spans="1:12">
      <c r="A30" s="3" t="s">
        <v>569</v>
      </c>
      <c r="B30" s="3" t="s">
        <v>39</v>
      </c>
      <c r="C30" s="3" t="s">
        <v>616</v>
      </c>
      <c r="G30" s="3">
        <v>0</v>
      </c>
      <c r="H30" s="3">
        <v>1.219E-5</v>
      </c>
      <c r="I30" s="5"/>
      <c r="L30" s="3" t="s">
        <v>116</v>
      </c>
    </row>
    <row r="31" spans="1:12">
      <c r="A31" s="3" t="s">
        <v>569</v>
      </c>
      <c r="B31" s="3" t="s">
        <v>39</v>
      </c>
      <c r="C31" s="3" t="s">
        <v>617</v>
      </c>
      <c r="G31" s="3">
        <v>0</v>
      </c>
      <c r="H31" s="3">
        <v>4.065E-6</v>
      </c>
      <c r="I31" s="5"/>
      <c r="L31" s="3" t="s">
        <v>116</v>
      </c>
    </row>
    <row r="32" spans="1:12">
      <c r="A32" s="3" t="s">
        <v>569</v>
      </c>
      <c r="B32" s="3" t="s">
        <v>618</v>
      </c>
      <c r="C32" s="3" t="s">
        <v>619</v>
      </c>
      <c r="G32" s="3">
        <v>8.952E-6</v>
      </c>
      <c r="H32" s="3">
        <v>4.0609999999999997E-6</v>
      </c>
      <c r="L32" s="3" t="s">
        <v>25</v>
      </c>
    </row>
    <row r="33" spans="1:12">
      <c r="A33" s="3" t="s">
        <v>569</v>
      </c>
      <c r="B33" s="3" t="s">
        <v>620</v>
      </c>
      <c r="C33" s="3" t="s">
        <v>621</v>
      </c>
      <c r="G33" s="3">
        <v>8.9539999999999993E-6</v>
      </c>
      <c r="H33" s="3">
        <v>4.0620000000000002E-6</v>
      </c>
      <c r="I33" s="3" t="s">
        <v>16</v>
      </c>
      <c r="J33" s="3" t="s">
        <v>17</v>
      </c>
    </row>
    <row r="34" spans="1:12">
      <c r="A34" s="3" t="s">
        <v>569</v>
      </c>
      <c r="B34" s="3" t="s">
        <v>39</v>
      </c>
      <c r="C34" s="3" t="s">
        <v>622</v>
      </c>
      <c r="G34" s="3">
        <v>8.9579999999999996E-6</v>
      </c>
      <c r="H34" s="3">
        <v>4.0640000000000004E-6</v>
      </c>
      <c r="I34" s="5"/>
      <c r="L34" s="3" t="s">
        <v>109</v>
      </c>
    </row>
    <row r="35" spans="1:12">
      <c r="A35" s="3" t="s">
        <v>569</v>
      </c>
      <c r="B35" s="3" t="s">
        <v>39</v>
      </c>
      <c r="C35" s="3" t="s">
        <v>623</v>
      </c>
      <c r="G35" s="3">
        <v>8.9600000000000006E-6</v>
      </c>
      <c r="H35" s="3">
        <v>4.0679999999999998E-6</v>
      </c>
      <c r="I35" s="5"/>
      <c r="L35" s="3" t="s">
        <v>109</v>
      </c>
    </row>
    <row r="36" spans="1:12">
      <c r="A36" s="3" t="s">
        <v>569</v>
      </c>
      <c r="B36" s="3" t="s">
        <v>624</v>
      </c>
      <c r="C36" s="3" t="s">
        <v>625</v>
      </c>
      <c r="G36" s="3">
        <v>8.9779999999999994E-6</v>
      </c>
      <c r="H36" s="3">
        <v>4.0820000000000001E-6</v>
      </c>
      <c r="L36" s="3" t="s">
        <v>25</v>
      </c>
    </row>
    <row r="37" spans="1:12">
      <c r="A37" s="3" t="s">
        <v>569</v>
      </c>
      <c r="B37" s="3" t="s">
        <v>39</v>
      </c>
      <c r="C37" s="3" t="s">
        <v>626</v>
      </c>
      <c r="G37" s="3">
        <v>9.0489999999999993E-6</v>
      </c>
      <c r="H37" s="3">
        <v>4.0999999999999997E-6</v>
      </c>
      <c r="L37" s="3" t="s">
        <v>109</v>
      </c>
    </row>
    <row r="38" spans="1:12">
      <c r="A38" s="3" t="s">
        <v>569</v>
      </c>
      <c r="B38" s="3" t="s">
        <v>39</v>
      </c>
      <c r="C38" s="3" t="s">
        <v>627</v>
      </c>
      <c r="G38" s="3">
        <v>9.1190000000000003E-6</v>
      </c>
      <c r="H38" s="3">
        <v>4.1640000000000003E-6</v>
      </c>
      <c r="I38" s="5"/>
      <c r="L38" s="3" t="s">
        <v>116</v>
      </c>
    </row>
    <row r="39" spans="1:12">
      <c r="A39" s="3" t="s">
        <v>569</v>
      </c>
      <c r="B39" s="3" t="s">
        <v>39</v>
      </c>
      <c r="C39" s="3" t="s">
        <v>628</v>
      </c>
      <c r="G39" s="3">
        <v>9.4250000000000004E-6</v>
      </c>
      <c r="H39" s="3">
        <v>4.4120000000000003E-6</v>
      </c>
      <c r="I39" s="5"/>
      <c r="L39" s="3" t="s">
        <v>109</v>
      </c>
    </row>
    <row r="40" spans="1:12">
      <c r="A40" s="3" t="s">
        <v>569</v>
      </c>
      <c r="B40" s="3" t="s">
        <v>629</v>
      </c>
      <c r="C40" s="3" t="s">
        <v>630</v>
      </c>
      <c r="G40" s="3">
        <v>9.4930000000000004E-6</v>
      </c>
      <c r="H40" s="3">
        <v>4.4479999999999996E-6</v>
      </c>
      <c r="L40" s="3" t="s">
        <v>25</v>
      </c>
    </row>
    <row r="41" spans="1:12">
      <c r="A41" s="3" t="s">
        <v>569</v>
      </c>
      <c r="B41" s="3" t="s">
        <v>39</v>
      </c>
      <c r="C41" s="3" t="s">
        <v>631</v>
      </c>
      <c r="G41" s="3">
        <v>1.009E-5</v>
      </c>
      <c r="H41" s="3">
        <v>4.8199999999999996E-6</v>
      </c>
      <c r="L41" s="3" t="s">
        <v>109</v>
      </c>
    </row>
    <row r="42" spans="1:12">
      <c r="A42" s="3" t="s">
        <v>569</v>
      </c>
      <c r="B42" s="3" t="s">
        <v>632</v>
      </c>
      <c r="C42" s="3" t="s">
        <v>633</v>
      </c>
      <c r="G42" s="3">
        <v>1.7920000000000001E-5</v>
      </c>
      <c r="H42" s="3">
        <v>8.1280000000000008E-6</v>
      </c>
      <c r="L42" s="3" t="s">
        <v>25</v>
      </c>
    </row>
    <row r="43" spans="1:12">
      <c r="A43" s="3" t="s">
        <v>569</v>
      </c>
      <c r="B43" s="3" t="s">
        <v>39</v>
      </c>
      <c r="C43" s="3" t="s">
        <v>634</v>
      </c>
      <c r="G43" s="3">
        <v>1.9190000000000001E-5</v>
      </c>
      <c r="H43" s="3">
        <v>9.1200000000000008E-6</v>
      </c>
      <c r="L43" s="3" t="s">
        <v>116</v>
      </c>
    </row>
    <row r="44" spans="1:12">
      <c r="A44" s="3" t="s">
        <v>569</v>
      </c>
      <c r="B44" s="3" t="s">
        <v>635</v>
      </c>
      <c r="C44" s="3" t="s">
        <v>636</v>
      </c>
      <c r="G44" s="3">
        <v>2.385E-5</v>
      </c>
      <c r="H44" s="3">
        <v>1.096E-5</v>
      </c>
      <c r="I44" s="3" t="s">
        <v>16</v>
      </c>
      <c r="J44" s="3" t="s">
        <v>17</v>
      </c>
    </row>
    <row r="45" spans="1:12">
      <c r="A45" s="3" t="s">
        <v>569</v>
      </c>
      <c r="B45" s="3" t="s">
        <v>39</v>
      </c>
      <c r="C45" s="3" t="s">
        <v>637</v>
      </c>
      <c r="G45" s="3">
        <v>3.1579999999999999E-5</v>
      </c>
      <c r="H45" s="3">
        <v>2.1650000000000001E-5</v>
      </c>
      <c r="I45" s="5"/>
      <c r="L45" s="3" t="s">
        <v>116</v>
      </c>
    </row>
    <row r="46" spans="1:12">
      <c r="A46" s="3" t="s">
        <v>569</v>
      </c>
      <c r="B46" s="3" t="s">
        <v>638</v>
      </c>
      <c r="C46" s="3" t="s">
        <v>639</v>
      </c>
      <c r="G46" s="3">
        <v>6.6649999999999994E-5</v>
      </c>
      <c r="H46" s="3">
        <v>3.2299999999999999E-5</v>
      </c>
      <c r="L46" s="3" t="s">
        <v>25</v>
      </c>
    </row>
    <row r="47" spans="1:12">
      <c r="A47" s="3" t="s">
        <v>569</v>
      </c>
      <c r="B47" s="3" t="s">
        <v>39</v>
      </c>
      <c r="C47" s="3" t="s">
        <v>640</v>
      </c>
      <c r="G47" s="3">
        <v>6.6680000000000005E-5</v>
      </c>
      <c r="H47" s="3">
        <v>6.4610000000000007E-5</v>
      </c>
      <c r="I47" s="5"/>
      <c r="L47" s="3" t="s">
        <v>116</v>
      </c>
    </row>
    <row r="48" spans="1:12">
      <c r="A48" s="3" t="s">
        <v>569</v>
      </c>
      <c r="B48" s="3" t="s">
        <v>641</v>
      </c>
      <c r="C48" s="3" t="s">
        <v>642</v>
      </c>
      <c r="G48" s="3">
        <v>1.184E-4</v>
      </c>
      <c r="H48" s="3">
        <v>7.5770000000000001E-5</v>
      </c>
      <c r="L48" s="3" t="s">
        <v>25</v>
      </c>
    </row>
    <row r="49" spans="1:16">
      <c r="A49" s="3" t="s">
        <v>569</v>
      </c>
      <c r="B49" s="3" t="s">
        <v>643</v>
      </c>
      <c r="C49" s="3" t="s">
        <v>644</v>
      </c>
      <c r="I49" s="3" t="s">
        <v>16</v>
      </c>
      <c r="J49" s="3" t="s">
        <v>17</v>
      </c>
    </row>
    <row r="50" spans="1:16">
      <c r="A50" s="3" t="s">
        <v>569</v>
      </c>
      <c r="B50" s="3" t="s">
        <v>645</v>
      </c>
      <c r="C50" s="3" t="s">
        <v>646</v>
      </c>
      <c r="I50" s="3" t="s">
        <v>16</v>
      </c>
      <c r="J50" s="3" t="s">
        <v>17</v>
      </c>
    </row>
    <row r="54" spans="1:16">
      <c r="C54" s="14" t="s">
        <v>647</v>
      </c>
      <c r="E54" s="3">
        <f>SUM(E2:E50)</f>
        <v>27</v>
      </c>
      <c r="F54" s="3">
        <f>SUM(F2:F50)</f>
        <v>9.5541401273885351E-4</v>
      </c>
      <c r="G54" s="3">
        <f>SUM(G2:G50)</f>
        <v>8.5878800000000009E-4</v>
      </c>
      <c r="H54" s="3">
        <f>SUM(H2:H50)</f>
        <v>6.6343999999999973E-4</v>
      </c>
      <c r="M54" s="7" t="s">
        <v>128</v>
      </c>
      <c r="O54" s="6" t="s">
        <v>129</v>
      </c>
      <c r="P54" s="6" t="s">
        <v>130</v>
      </c>
    </row>
    <row r="55" spans="1:16">
      <c r="M55" s="8"/>
      <c r="O55" s="3">
        <v>126546</v>
      </c>
      <c r="P55" s="3">
        <v>277042</v>
      </c>
    </row>
    <row r="56" spans="1:16">
      <c r="M56" s="10"/>
      <c r="O56" s="3">
        <f>O55*G54</f>
        <v>108.67618624800001</v>
      </c>
      <c r="P56" s="3">
        <f>P55*H54</f>
        <v>183.80074447999993</v>
      </c>
    </row>
    <row r="57" spans="1:16">
      <c r="F57" s="3">
        <v>9.5541400000000002E-4</v>
      </c>
      <c r="G57" s="3">
        <v>6.2971499999999998E-4</v>
      </c>
      <c r="H57" s="3">
        <v>1.389775E-3</v>
      </c>
      <c r="J57" s="3">
        <f>F57*F57*100000</f>
        <v>9.1281591139600007E-2</v>
      </c>
      <c r="K57" s="3">
        <f t="shared" ref="K57:L57" si="1">G57*G57*100000</f>
        <v>3.9654098122500002E-2</v>
      </c>
      <c r="L57" s="3">
        <f t="shared" si="1"/>
        <v>0.1931474550625</v>
      </c>
      <c r="O57" s="6" t="s">
        <v>131</v>
      </c>
    </row>
    <row r="58" spans="1:16">
      <c r="O58" s="3" t="s">
        <v>132</v>
      </c>
    </row>
    <row r="59" spans="1:16">
      <c r="F59" s="3">
        <v>8.6134700000000005E-4</v>
      </c>
      <c r="G59" s="3">
        <v>7.0730700000000001E-4</v>
      </c>
      <c r="H59" s="3">
        <v>1.038948E-3</v>
      </c>
      <c r="J59" s="3">
        <f>F59*F59*100000</f>
        <v>7.4191865440900007E-2</v>
      </c>
      <c r="K59" s="3">
        <f>G59*G59*100000</f>
        <v>5.0028319224899996E-2</v>
      </c>
      <c r="L59" s="3">
        <f>H59*H59*100000</f>
        <v>0.10794129467040002</v>
      </c>
      <c r="O59" s="3">
        <v>28260</v>
      </c>
    </row>
    <row r="60" spans="1:16">
      <c r="O60" s="3">
        <v>27</v>
      </c>
    </row>
    <row r="61" spans="1:16">
      <c r="F61" s="3">
        <v>6.64159E-4</v>
      </c>
      <c r="G61" s="3">
        <v>5.7168300000000002E-4</v>
      </c>
      <c r="H61" s="3">
        <v>7.6732600000000003E-4</v>
      </c>
      <c r="J61" s="3">
        <f>F61*F61*100000</f>
        <v>4.4110717728099998E-2</v>
      </c>
      <c r="K61" s="3">
        <f t="shared" ref="K61:L61" si="2">G61*G61*100000</f>
        <v>3.2682145248900007E-2</v>
      </c>
      <c r="L61" s="3">
        <f t="shared" si="2"/>
        <v>5.88789190276E-2</v>
      </c>
    </row>
    <row r="400" spans="6:8">
      <c r="F400" s="4">
        <f>SUM(F1:F399)</f>
        <v>4.3917480254777068E-3</v>
      </c>
      <c r="G400" s="4">
        <f t="shared" ref="G400:H400" si="3">SUM(G1:G399)</f>
        <v>3.6262809999999999E-3</v>
      </c>
      <c r="H400" s="4">
        <f t="shared" si="3"/>
        <v>4.5229289999999993E-3</v>
      </c>
    </row>
    <row r="401" spans="6:8">
      <c r="F401" s="3">
        <f>F400*F400</f>
        <v>1.9287450719287336E-5</v>
      </c>
      <c r="G401" s="3">
        <f t="shared" ref="G401:H401" si="4">G400*G400</f>
        <v>1.3149913890960999E-5</v>
      </c>
      <c r="H401" s="3">
        <f t="shared" si="4"/>
        <v>2.0456886739040992E-5</v>
      </c>
    </row>
  </sheetData>
  <phoneticPr fontId="4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17782-EFC5-2146-8F61-171B1B5C8BFA}">
  <dimension ref="A1:N68"/>
  <sheetViews>
    <sheetView topLeftCell="A55" zoomScale="98" zoomScaleNormal="98" zoomScalePageLayoutView="98" workbookViewId="0">
      <selection activeCell="H62" sqref="H62:J66"/>
    </sheetView>
  </sheetViews>
  <sheetFormatPr baseColWidth="10" defaultColWidth="10.83203125" defaultRowHeight="15"/>
  <cols>
    <col min="1" max="1" width="19.6640625" style="23" customWidth="1"/>
    <col min="2" max="2" width="16.33203125" style="23" customWidth="1"/>
    <col min="3" max="3" width="14.6640625" style="23" customWidth="1"/>
    <col min="4" max="4" width="14.33203125" style="23" customWidth="1"/>
    <col min="5" max="5" width="14.1640625" style="23" customWidth="1"/>
    <col min="6" max="6" width="12" style="23" bestFit="1" customWidth="1"/>
    <col min="7" max="7" width="10.83203125" style="23"/>
    <col min="8" max="8" width="10.83203125" style="23" customWidth="1"/>
    <col min="9" max="9" width="11.33203125" style="23" customWidth="1"/>
    <col min="10" max="10" width="10.83203125" style="23"/>
    <col min="11" max="11" width="12.83203125" style="23" bestFit="1" customWidth="1"/>
    <col min="12" max="16384" width="10.83203125" style="23"/>
  </cols>
  <sheetData>
    <row r="1" spans="1:14" s="19" customFormat="1" ht="16">
      <c r="A1" s="15" t="s">
        <v>0</v>
      </c>
      <c r="B1" s="15" t="s">
        <v>648</v>
      </c>
      <c r="C1" s="15" t="s">
        <v>649</v>
      </c>
      <c r="D1" s="16" t="s">
        <v>650</v>
      </c>
      <c r="E1" s="15" t="s">
        <v>651</v>
      </c>
      <c r="F1" s="15" t="s">
        <v>652</v>
      </c>
      <c r="G1" s="15" t="s">
        <v>8</v>
      </c>
      <c r="H1" s="15" t="s">
        <v>9</v>
      </c>
      <c r="I1" s="17" t="s">
        <v>653</v>
      </c>
      <c r="J1" s="15" t="s">
        <v>10</v>
      </c>
      <c r="K1" s="18"/>
      <c r="L1" s="18"/>
    </row>
    <row r="2" spans="1:14">
      <c r="A2" s="20" t="s">
        <v>654</v>
      </c>
      <c r="B2" s="20" t="s">
        <v>655</v>
      </c>
      <c r="C2" s="20" t="s">
        <v>656</v>
      </c>
      <c r="D2" s="21">
        <v>6.3694267515923564E-4</v>
      </c>
      <c r="E2" s="20">
        <v>1.739E-4</v>
      </c>
      <c r="F2" s="20">
        <v>9.0260000000000007E-5</v>
      </c>
      <c r="G2" s="20" t="s">
        <v>16</v>
      </c>
      <c r="H2" s="20" t="s">
        <v>657</v>
      </c>
      <c r="I2" s="20" t="s">
        <v>657</v>
      </c>
      <c r="J2" s="20" t="s">
        <v>17</v>
      </c>
      <c r="K2" s="20">
        <v>18</v>
      </c>
      <c r="L2" s="21">
        <f>K2/28260</f>
        <v>6.3694267515923564E-4</v>
      </c>
      <c r="M2" s="22"/>
      <c r="N2" s="22"/>
    </row>
    <row r="3" spans="1:14">
      <c r="A3" s="20" t="s">
        <v>654</v>
      </c>
      <c r="B3" s="20" t="s">
        <v>658</v>
      </c>
      <c r="C3" s="20" t="s">
        <v>659</v>
      </c>
      <c r="D3" s="21">
        <v>1.4154281670205238E-4</v>
      </c>
      <c r="E3" s="20">
        <v>3.1680000000000002E-5</v>
      </c>
      <c r="F3" s="20">
        <v>7.2290000000000001E-5</v>
      </c>
      <c r="G3" s="20" t="s">
        <v>16</v>
      </c>
      <c r="H3" s="20" t="s">
        <v>20</v>
      </c>
      <c r="I3" s="20" t="s">
        <v>657</v>
      </c>
      <c r="J3" s="20" t="s">
        <v>17</v>
      </c>
      <c r="K3" s="20">
        <v>4</v>
      </c>
      <c r="L3" s="21">
        <f t="shared" ref="L3:L16" si="0">K3/28260</f>
        <v>1.4154281670205238E-4</v>
      </c>
    </row>
    <row r="4" spans="1:14">
      <c r="A4" s="20" t="s">
        <v>654</v>
      </c>
      <c r="B4" s="20" t="s">
        <v>660</v>
      </c>
      <c r="C4" s="20" t="s">
        <v>661</v>
      </c>
      <c r="D4" s="21">
        <v>7.0771408351026188E-5</v>
      </c>
      <c r="E4" s="20">
        <v>0</v>
      </c>
      <c r="F4" s="20">
        <v>1.084E-5</v>
      </c>
      <c r="G4" s="20" t="s">
        <v>16</v>
      </c>
      <c r="H4" s="20" t="s">
        <v>657</v>
      </c>
      <c r="I4" s="20" t="s">
        <v>657</v>
      </c>
      <c r="J4" s="20" t="s">
        <v>17</v>
      </c>
      <c r="K4" s="20">
        <v>2</v>
      </c>
      <c r="L4" s="21">
        <f t="shared" si="0"/>
        <v>7.0771408351026188E-5</v>
      </c>
    </row>
    <row r="5" spans="1:14">
      <c r="A5" s="20" t="s">
        <v>654</v>
      </c>
      <c r="B5" s="20" t="s">
        <v>662</v>
      </c>
      <c r="C5" s="20" t="s">
        <v>663</v>
      </c>
      <c r="D5" s="21">
        <v>7.0771408351026188E-5</v>
      </c>
      <c r="E5" s="20">
        <v>5.3869999999999998E-5</v>
      </c>
      <c r="F5" s="20">
        <v>2.44E-5</v>
      </c>
      <c r="G5" s="20" t="s">
        <v>16</v>
      </c>
      <c r="H5" s="20" t="s">
        <v>20</v>
      </c>
      <c r="I5" s="20" t="s">
        <v>657</v>
      </c>
      <c r="J5" s="20" t="s">
        <v>17</v>
      </c>
      <c r="K5" s="20">
        <v>2</v>
      </c>
      <c r="L5" s="21">
        <f t="shared" si="0"/>
        <v>7.0771408351026188E-5</v>
      </c>
    </row>
    <row r="6" spans="1:14">
      <c r="A6" s="20" t="s">
        <v>654</v>
      </c>
      <c r="B6" s="20" t="s">
        <v>664</v>
      </c>
      <c r="C6" s="20" t="s">
        <v>665</v>
      </c>
      <c r="D6" s="21">
        <v>3.5385704175513094E-5</v>
      </c>
      <c r="E6" s="20">
        <v>0</v>
      </c>
      <c r="F6" s="20">
        <v>8.9519999999999997E-5</v>
      </c>
      <c r="G6" s="20" t="s">
        <v>16</v>
      </c>
      <c r="H6" s="20" t="s">
        <v>657</v>
      </c>
      <c r="I6" s="20" t="s">
        <v>657</v>
      </c>
      <c r="J6" s="20" t="s">
        <v>17</v>
      </c>
      <c r="K6" s="20">
        <v>1</v>
      </c>
      <c r="L6" s="21">
        <f t="shared" si="0"/>
        <v>3.5385704175513094E-5</v>
      </c>
    </row>
    <row r="7" spans="1:14">
      <c r="A7" s="20" t="s">
        <v>654</v>
      </c>
      <c r="B7" s="20" t="s">
        <v>666</v>
      </c>
      <c r="C7" s="20" t="s">
        <v>667</v>
      </c>
      <c r="D7" s="21">
        <v>3.5385704175513094E-5</v>
      </c>
      <c r="E7" s="20">
        <v>1.482E-4</v>
      </c>
      <c r="F7" s="20">
        <v>7.3150000000000005E-4</v>
      </c>
      <c r="G7" s="20" t="s">
        <v>16</v>
      </c>
      <c r="H7" s="20" t="s">
        <v>657</v>
      </c>
      <c r="I7" s="20" t="s">
        <v>657</v>
      </c>
      <c r="J7" s="20" t="s">
        <v>144</v>
      </c>
      <c r="K7" s="20">
        <v>1</v>
      </c>
      <c r="L7" s="21">
        <f t="shared" si="0"/>
        <v>3.5385704175513094E-5</v>
      </c>
    </row>
    <row r="8" spans="1:14">
      <c r="A8" s="20" t="s">
        <v>654</v>
      </c>
      <c r="B8" s="20" t="s">
        <v>668</v>
      </c>
      <c r="C8" s="20" t="s">
        <v>669</v>
      </c>
      <c r="D8" s="21">
        <v>3.5385704175513094E-5</v>
      </c>
      <c r="E8" s="20">
        <v>8.9539999999999993E-6</v>
      </c>
      <c r="F8" s="20">
        <v>3.2490000000000002E-5</v>
      </c>
      <c r="G8" s="20" t="s">
        <v>16</v>
      </c>
      <c r="H8" s="20" t="s">
        <v>20</v>
      </c>
      <c r="I8" s="20" t="s">
        <v>657</v>
      </c>
      <c r="J8" s="20" t="s">
        <v>17</v>
      </c>
      <c r="K8" s="20">
        <v>1</v>
      </c>
      <c r="L8" s="21">
        <f t="shared" si="0"/>
        <v>3.5385704175513094E-5</v>
      </c>
    </row>
    <row r="9" spans="1:14">
      <c r="A9" s="20" t="s">
        <v>654</v>
      </c>
      <c r="B9" s="20" t="s">
        <v>670</v>
      </c>
      <c r="C9" s="20" t="s">
        <v>671</v>
      </c>
      <c r="D9" s="21">
        <v>3.5385704175513094E-5</v>
      </c>
      <c r="E9" s="20" t="s">
        <v>672</v>
      </c>
      <c r="F9" s="20" t="s">
        <v>672</v>
      </c>
      <c r="G9" s="20" t="s">
        <v>16</v>
      </c>
      <c r="H9" s="20" t="s">
        <v>20</v>
      </c>
      <c r="I9" s="20" t="s">
        <v>673</v>
      </c>
      <c r="J9" s="20" t="s">
        <v>17</v>
      </c>
      <c r="K9" s="20">
        <v>1</v>
      </c>
      <c r="L9" s="21">
        <f t="shared" si="0"/>
        <v>3.5385704175513094E-5</v>
      </c>
    </row>
    <row r="10" spans="1:14">
      <c r="A10" s="20" t="s">
        <v>654</v>
      </c>
      <c r="B10" s="20" t="s">
        <v>674</v>
      </c>
      <c r="C10" s="20" t="s">
        <v>675</v>
      </c>
      <c r="D10" s="21">
        <v>3.5385704175513094E-5</v>
      </c>
      <c r="E10" s="20" t="s">
        <v>672</v>
      </c>
      <c r="F10" s="20" t="s">
        <v>672</v>
      </c>
      <c r="G10" s="20" t="s">
        <v>20</v>
      </c>
      <c r="H10" s="20" t="s">
        <v>20</v>
      </c>
      <c r="I10" s="20" t="s">
        <v>673</v>
      </c>
      <c r="J10" s="20" t="s">
        <v>17</v>
      </c>
      <c r="K10" s="20">
        <v>1</v>
      </c>
      <c r="L10" s="21">
        <f t="shared" si="0"/>
        <v>3.5385704175513094E-5</v>
      </c>
    </row>
    <row r="11" spans="1:14">
      <c r="A11" s="20" t="s">
        <v>654</v>
      </c>
      <c r="B11" s="20" t="s">
        <v>676</v>
      </c>
      <c r="C11" s="20" t="s">
        <v>677</v>
      </c>
      <c r="D11" s="21">
        <v>3.5385704175513094E-5</v>
      </c>
      <c r="E11" s="20" t="s">
        <v>672</v>
      </c>
      <c r="F11" s="20" t="s">
        <v>672</v>
      </c>
      <c r="G11" s="20" t="s">
        <v>20</v>
      </c>
      <c r="H11" s="20" t="s">
        <v>20</v>
      </c>
      <c r="I11" s="20" t="s">
        <v>673</v>
      </c>
      <c r="J11" s="20" t="s">
        <v>17</v>
      </c>
      <c r="K11" s="20">
        <v>1</v>
      </c>
      <c r="L11" s="21">
        <f t="shared" si="0"/>
        <v>3.5385704175513094E-5</v>
      </c>
    </row>
    <row r="12" spans="1:14">
      <c r="A12" s="20" t="s">
        <v>654</v>
      </c>
      <c r="B12" s="20" t="s">
        <v>678</v>
      </c>
      <c r="C12" s="20" t="s">
        <v>679</v>
      </c>
      <c r="D12" s="21">
        <v>3.5385704175513094E-5</v>
      </c>
      <c r="E12" s="20">
        <v>8.9970000000000004E-6</v>
      </c>
      <c r="F12" s="20">
        <v>4.0729999999999998E-6</v>
      </c>
      <c r="G12" s="20" t="s">
        <v>20</v>
      </c>
      <c r="H12" s="20" t="s">
        <v>20</v>
      </c>
      <c r="I12" s="20" t="s">
        <v>657</v>
      </c>
      <c r="J12" s="20" t="s">
        <v>17</v>
      </c>
      <c r="K12" s="20">
        <v>1</v>
      </c>
      <c r="L12" s="21">
        <f t="shared" si="0"/>
        <v>3.5385704175513094E-5</v>
      </c>
    </row>
    <row r="13" spans="1:14">
      <c r="A13" s="20" t="s">
        <v>654</v>
      </c>
      <c r="B13" s="20" t="s">
        <v>680</v>
      </c>
      <c r="C13" s="20" t="s">
        <v>681</v>
      </c>
      <c r="D13" s="21">
        <v>3.5385704175513094E-5</v>
      </c>
      <c r="E13" s="20">
        <v>8.9649999999999997E-6</v>
      </c>
      <c r="F13" s="20">
        <v>4.0640000000000004E-6</v>
      </c>
      <c r="G13" s="20" t="s">
        <v>20</v>
      </c>
      <c r="H13" s="20" t="s">
        <v>20</v>
      </c>
      <c r="I13" s="20" t="s">
        <v>657</v>
      </c>
      <c r="J13" s="20" t="s">
        <v>17</v>
      </c>
      <c r="K13" s="20">
        <v>1</v>
      </c>
      <c r="L13" s="21">
        <f t="shared" si="0"/>
        <v>3.5385704175513094E-5</v>
      </c>
    </row>
    <row r="14" spans="1:14">
      <c r="A14" s="20" t="s">
        <v>654</v>
      </c>
      <c r="B14" s="20" t="s">
        <v>682</v>
      </c>
      <c r="C14" s="20" t="s">
        <v>683</v>
      </c>
      <c r="D14" s="21">
        <v>3.5385704175513094E-5</v>
      </c>
      <c r="E14" s="20">
        <v>8.9809999999999992E-6</v>
      </c>
      <c r="F14" s="20">
        <v>4.0679999999999998E-6</v>
      </c>
      <c r="G14" s="20" t="s">
        <v>20</v>
      </c>
      <c r="H14" s="20" t="s">
        <v>20</v>
      </c>
      <c r="I14" s="20" t="s">
        <v>657</v>
      </c>
      <c r="J14" s="20" t="s">
        <v>17</v>
      </c>
      <c r="K14" s="20">
        <v>1</v>
      </c>
      <c r="L14" s="21">
        <f t="shared" si="0"/>
        <v>3.5385704175513094E-5</v>
      </c>
    </row>
    <row r="15" spans="1:14">
      <c r="A15" s="20" t="s">
        <v>654</v>
      </c>
      <c r="B15" s="20" t="s">
        <v>684</v>
      </c>
      <c r="C15" s="20" t="s">
        <v>685</v>
      </c>
      <c r="D15" s="21">
        <v>3.5385704175513094E-5</v>
      </c>
      <c r="E15" s="20" t="s">
        <v>672</v>
      </c>
      <c r="F15" s="20" t="s">
        <v>672</v>
      </c>
      <c r="G15" s="20" t="s">
        <v>20</v>
      </c>
      <c r="H15" s="20" t="s">
        <v>20</v>
      </c>
      <c r="I15" s="20" t="s">
        <v>673</v>
      </c>
      <c r="J15" s="20" t="s">
        <v>17</v>
      </c>
      <c r="K15" s="20">
        <v>1</v>
      </c>
      <c r="L15" s="21">
        <f t="shared" si="0"/>
        <v>3.5385704175513094E-5</v>
      </c>
    </row>
    <row r="16" spans="1:14">
      <c r="A16" s="20" t="s">
        <v>654</v>
      </c>
      <c r="B16" s="20" t="s">
        <v>686</v>
      </c>
      <c r="C16" s="20" t="s">
        <v>687</v>
      </c>
      <c r="D16" s="24">
        <v>0</v>
      </c>
      <c r="E16" s="20">
        <v>7.9289999999999998E-6</v>
      </c>
      <c r="F16" s="20">
        <v>5.4259999999999999E-5</v>
      </c>
      <c r="G16" s="20" t="s">
        <v>16</v>
      </c>
      <c r="H16" s="20" t="s">
        <v>20</v>
      </c>
      <c r="I16" s="20" t="s">
        <v>657</v>
      </c>
      <c r="J16" s="20" t="s">
        <v>17</v>
      </c>
      <c r="K16" s="20">
        <v>0</v>
      </c>
      <c r="L16" s="20">
        <f t="shared" si="0"/>
        <v>0</v>
      </c>
    </row>
    <row r="17" spans="1:12">
      <c r="A17" s="20" t="s">
        <v>654</v>
      </c>
      <c r="B17" s="20" t="s">
        <v>688</v>
      </c>
      <c r="C17" s="20" t="s">
        <v>689</v>
      </c>
      <c r="D17" s="20" t="s">
        <v>672</v>
      </c>
      <c r="E17" s="20">
        <v>1.6249999999999999E-5</v>
      </c>
      <c r="F17" s="20">
        <v>7.4429999999999997E-6</v>
      </c>
      <c r="G17" s="20" t="s">
        <v>16</v>
      </c>
      <c r="H17" s="20" t="s">
        <v>657</v>
      </c>
      <c r="I17" s="20" t="s">
        <v>657</v>
      </c>
      <c r="J17" s="20" t="s">
        <v>17</v>
      </c>
      <c r="K17" s="20"/>
      <c r="L17" s="20"/>
    </row>
    <row r="18" spans="1:12">
      <c r="A18" s="20" t="s">
        <v>654</v>
      </c>
      <c r="B18" s="20" t="s">
        <v>690</v>
      </c>
      <c r="C18" s="20" t="s">
        <v>691</v>
      </c>
      <c r="D18" s="20" t="s">
        <v>672</v>
      </c>
      <c r="E18" s="20" t="s">
        <v>672</v>
      </c>
      <c r="F18" s="20" t="s">
        <v>672</v>
      </c>
      <c r="G18" s="20" t="s">
        <v>16</v>
      </c>
      <c r="H18" s="20" t="s">
        <v>657</v>
      </c>
      <c r="I18" s="20" t="s">
        <v>673</v>
      </c>
      <c r="J18" s="20" t="s">
        <v>17</v>
      </c>
      <c r="K18" s="20"/>
      <c r="L18" s="20"/>
    </row>
    <row r="19" spans="1:12">
      <c r="A19" s="20" t="s">
        <v>654</v>
      </c>
      <c r="B19" s="20" t="s">
        <v>692</v>
      </c>
      <c r="C19" s="20" t="s">
        <v>693</v>
      </c>
      <c r="D19" s="20" t="s">
        <v>672</v>
      </c>
      <c r="E19" s="20" t="s">
        <v>672</v>
      </c>
      <c r="F19" s="20" t="s">
        <v>672</v>
      </c>
      <c r="G19" s="20" t="s">
        <v>16</v>
      </c>
      <c r="H19" s="20" t="s">
        <v>657</v>
      </c>
      <c r="I19" s="20" t="s">
        <v>673</v>
      </c>
      <c r="J19" s="20" t="s">
        <v>17</v>
      </c>
      <c r="K19" s="20"/>
      <c r="L19" s="20"/>
    </row>
    <row r="20" spans="1:12">
      <c r="A20" s="20" t="s">
        <v>654</v>
      </c>
      <c r="B20" s="20" t="s">
        <v>694</v>
      </c>
      <c r="C20" s="20" t="s">
        <v>695</v>
      </c>
      <c r="D20" s="20" t="s">
        <v>672</v>
      </c>
      <c r="E20" s="20">
        <v>2.7359999999999999E-5</v>
      </c>
      <c r="F20" s="20">
        <v>1.6500000000000001E-5</v>
      </c>
      <c r="G20" s="20" t="s">
        <v>16</v>
      </c>
      <c r="H20" s="20" t="s">
        <v>657</v>
      </c>
      <c r="I20" s="20" t="s">
        <v>657</v>
      </c>
      <c r="J20" s="20" t="s">
        <v>17</v>
      </c>
      <c r="K20" s="20"/>
      <c r="L20" s="20"/>
    </row>
    <row r="21" spans="1:12">
      <c r="A21" s="20" t="s">
        <v>654</v>
      </c>
      <c r="B21" s="20" t="s">
        <v>696</v>
      </c>
      <c r="C21" s="20" t="s">
        <v>697</v>
      </c>
      <c r="D21" s="20" t="s">
        <v>672</v>
      </c>
      <c r="E21" s="20" t="s">
        <v>672</v>
      </c>
      <c r="F21" s="20" t="s">
        <v>672</v>
      </c>
      <c r="G21" s="20" t="s">
        <v>20</v>
      </c>
      <c r="H21" s="20" t="s">
        <v>657</v>
      </c>
      <c r="I21" s="20" t="s">
        <v>673</v>
      </c>
      <c r="J21" s="20" t="s">
        <v>17</v>
      </c>
      <c r="K21" s="20"/>
      <c r="L21" s="20"/>
    </row>
    <row r="22" spans="1:12">
      <c r="A22" s="20" t="s">
        <v>654</v>
      </c>
      <c r="B22" s="20" t="s">
        <v>698</v>
      </c>
      <c r="C22" s="20" t="s">
        <v>699</v>
      </c>
      <c r="D22" s="20" t="s">
        <v>672</v>
      </c>
      <c r="E22" s="20" t="s">
        <v>672</v>
      </c>
      <c r="F22" s="20" t="s">
        <v>672</v>
      </c>
      <c r="G22" s="20" t="s">
        <v>20</v>
      </c>
      <c r="H22" s="20" t="s">
        <v>657</v>
      </c>
      <c r="I22" s="20" t="s">
        <v>673</v>
      </c>
      <c r="J22" s="20" t="s">
        <v>144</v>
      </c>
      <c r="K22" s="20"/>
      <c r="L22" s="20"/>
    </row>
    <row r="23" spans="1:12">
      <c r="A23" s="20" t="s">
        <v>654</v>
      </c>
      <c r="B23" s="20" t="s">
        <v>700</v>
      </c>
      <c r="C23" s="20" t="s">
        <v>701</v>
      </c>
      <c r="D23" s="20" t="s">
        <v>672</v>
      </c>
      <c r="E23" s="20">
        <v>5.5319999999999999E-5</v>
      </c>
      <c r="F23" s="20">
        <v>5.414E-5</v>
      </c>
      <c r="G23" s="20" t="s">
        <v>20</v>
      </c>
      <c r="H23" s="20" t="s">
        <v>657</v>
      </c>
      <c r="I23" s="20" t="s">
        <v>657</v>
      </c>
      <c r="J23" s="20" t="s">
        <v>144</v>
      </c>
      <c r="K23" s="20"/>
      <c r="L23" s="20"/>
    </row>
    <row r="24" spans="1:12">
      <c r="A24" s="20" t="s">
        <v>654</v>
      </c>
      <c r="B24" s="20" t="s">
        <v>702</v>
      </c>
      <c r="C24" s="20" t="s">
        <v>703</v>
      </c>
      <c r="D24" s="20" t="s">
        <v>672</v>
      </c>
      <c r="E24" s="20" t="s">
        <v>672</v>
      </c>
      <c r="F24" s="20" t="s">
        <v>672</v>
      </c>
      <c r="G24" s="20" t="s">
        <v>16</v>
      </c>
      <c r="H24" s="20" t="s">
        <v>20</v>
      </c>
      <c r="I24" s="20" t="s">
        <v>673</v>
      </c>
      <c r="J24" s="20" t="s">
        <v>17</v>
      </c>
      <c r="K24" s="20"/>
      <c r="L24" s="20"/>
    </row>
    <row r="25" spans="1:12">
      <c r="A25" s="20" t="s">
        <v>654</v>
      </c>
      <c r="B25" s="20" t="s">
        <v>704</v>
      </c>
      <c r="C25" s="20" t="s">
        <v>705</v>
      </c>
      <c r="D25" s="20" t="s">
        <v>672</v>
      </c>
      <c r="E25" s="20">
        <v>0</v>
      </c>
      <c r="F25" s="20">
        <v>4.0670000000000002E-6</v>
      </c>
      <c r="G25" s="20" t="s">
        <v>16</v>
      </c>
      <c r="H25" s="20" t="s">
        <v>20</v>
      </c>
      <c r="I25" s="20" t="s">
        <v>657</v>
      </c>
      <c r="J25" s="20" t="s">
        <v>17</v>
      </c>
      <c r="K25" s="20"/>
      <c r="L25" s="20"/>
    </row>
    <row r="26" spans="1:12">
      <c r="A26" s="20" t="s">
        <v>654</v>
      </c>
      <c r="B26" s="20" t="s">
        <v>706</v>
      </c>
      <c r="C26" s="20" t="s">
        <v>707</v>
      </c>
      <c r="D26" s="20" t="s">
        <v>672</v>
      </c>
      <c r="E26" s="20" t="s">
        <v>672</v>
      </c>
      <c r="F26" s="20" t="s">
        <v>672</v>
      </c>
      <c r="G26" s="20" t="s">
        <v>16</v>
      </c>
      <c r="H26" s="20" t="s">
        <v>20</v>
      </c>
      <c r="I26" s="20" t="s">
        <v>673</v>
      </c>
      <c r="J26" s="20" t="s">
        <v>17</v>
      </c>
      <c r="K26" s="20"/>
      <c r="L26" s="20"/>
    </row>
    <row r="27" spans="1:12">
      <c r="A27" s="20" t="s">
        <v>654</v>
      </c>
      <c r="B27" s="20" t="s">
        <v>708</v>
      </c>
      <c r="C27" s="20" t="s">
        <v>709</v>
      </c>
      <c r="D27" s="20" t="s">
        <v>672</v>
      </c>
      <c r="E27" s="20" t="s">
        <v>672</v>
      </c>
      <c r="F27" s="20" t="s">
        <v>672</v>
      </c>
      <c r="G27" s="20" t="s">
        <v>16</v>
      </c>
      <c r="H27" s="20" t="s">
        <v>20</v>
      </c>
      <c r="I27" s="20" t="s">
        <v>673</v>
      </c>
      <c r="J27" s="20" t="s">
        <v>17</v>
      </c>
      <c r="K27" s="20"/>
      <c r="L27" s="20"/>
    </row>
    <row r="28" spans="1:12">
      <c r="A28" s="20" t="s">
        <v>654</v>
      </c>
      <c r="B28" s="20" t="s">
        <v>710</v>
      </c>
      <c r="C28" s="20" t="s">
        <v>711</v>
      </c>
      <c r="D28" s="20" t="s">
        <v>672</v>
      </c>
      <c r="E28" s="20" t="s">
        <v>672</v>
      </c>
      <c r="F28" s="20" t="s">
        <v>672</v>
      </c>
      <c r="G28" s="20" t="s">
        <v>16</v>
      </c>
      <c r="H28" s="20" t="s">
        <v>20</v>
      </c>
      <c r="I28" s="20" t="s">
        <v>673</v>
      </c>
      <c r="J28" s="20" t="s">
        <v>17</v>
      </c>
      <c r="K28" s="20"/>
      <c r="L28" s="20"/>
    </row>
    <row r="29" spans="1:12">
      <c r="A29" s="20" t="s">
        <v>654</v>
      </c>
      <c r="B29" s="20" t="s">
        <v>712</v>
      </c>
      <c r="C29" s="20" t="s">
        <v>713</v>
      </c>
      <c r="D29" s="20" t="s">
        <v>672</v>
      </c>
      <c r="E29" s="20" t="s">
        <v>672</v>
      </c>
      <c r="F29" s="20" t="s">
        <v>672</v>
      </c>
      <c r="G29" s="20" t="s">
        <v>16</v>
      </c>
      <c r="H29" s="20" t="s">
        <v>20</v>
      </c>
      <c r="I29" s="20" t="s">
        <v>673</v>
      </c>
      <c r="J29" s="20" t="s">
        <v>17</v>
      </c>
      <c r="K29" s="20"/>
      <c r="L29" s="20"/>
    </row>
    <row r="30" spans="1:12">
      <c r="A30" s="20" t="s">
        <v>654</v>
      </c>
      <c r="B30" s="20" t="s">
        <v>714</v>
      </c>
      <c r="C30" s="20" t="s">
        <v>715</v>
      </c>
      <c r="D30" s="20" t="s">
        <v>672</v>
      </c>
      <c r="E30" s="20" t="s">
        <v>672</v>
      </c>
      <c r="F30" s="20" t="s">
        <v>672</v>
      </c>
      <c r="G30" s="20" t="s">
        <v>16</v>
      </c>
      <c r="H30" s="20" t="s">
        <v>20</v>
      </c>
      <c r="I30" s="20" t="s">
        <v>673</v>
      </c>
      <c r="J30" s="20" t="s">
        <v>17</v>
      </c>
      <c r="K30" s="20"/>
      <c r="L30" s="20"/>
    </row>
    <row r="31" spans="1:12">
      <c r="A31" s="20" t="s">
        <v>654</v>
      </c>
      <c r="B31" s="20" t="s">
        <v>716</v>
      </c>
      <c r="C31" s="20" t="s">
        <v>717</v>
      </c>
      <c r="D31" s="20" t="s">
        <v>672</v>
      </c>
      <c r="E31" s="20">
        <v>2.3689999999999998E-5</v>
      </c>
      <c r="F31" s="20">
        <v>1.083E-5</v>
      </c>
      <c r="G31" s="20" t="s">
        <v>20</v>
      </c>
      <c r="H31" s="20" t="s">
        <v>20</v>
      </c>
      <c r="I31" s="20" t="s">
        <v>657</v>
      </c>
      <c r="J31" s="20" t="s">
        <v>17</v>
      </c>
      <c r="K31" s="20"/>
      <c r="L31" s="20"/>
    </row>
    <row r="32" spans="1:12">
      <c r="A32" s="20" t="s">
        <v>654</v>
      </c>
      <c r="B32" s="20" t="s">
        <v>718</v>
      </c>
      <c r="C32" s="20" t="s">
        <v>719</v>
      </c>
      <c r="D32" s="20" t="s">
        <v>672</v>
      </c>
      <c r="E32" s="20">
        <v>0</v>
      </c>
      <c r="F32" s="20">
        <v>4.0620000000000002E-6</v>
      </c>
      <c r="G32" s="20" t="s">
        <v>20</v>
      </c>
      <c r="H32" s="20" t="s">
        <v>20</v>
      </c>
      <c r="I32" s="20" t="s">
        <v>657</v>
      </c>
      <c r="J32" s="20" t="s">
        <v>17</v>
      </c>
      <c r="K32" s="20"/>
      <c r="L32" s="20"/>
    </row>
    <row r="33" spans="1:12">
      <c r="A33" s="20" t="s">
        <v>654</v>
      </c>
      <c r="B33" s="20" t="s">
        <v>720</v>
      </c>
      <c r="C33" s="20" t="s">
        <v>721</v>
      </c>
      <c r="D33" s="20" t="s">
        <v>672</v>
      </c>
      <c r="E33" s="20">
        <v>8.9539999999999993E-6</v>
      </c>
      <c r="F33" s="20">
        <v>4.0609999999999997E-6</v>
      </c>
      <c r="G33" s="20" t="s">
        <v>20</v>
      </c>
      <c r="H33" s="20" t="s">
        <v>20</v>
      </c>
      <c r="I33" s="20" t="s">
        <v>657</v>
      </c>
      <c r="J33" s="20" t="s">
        <v>17</v>
      </c>
      <c r="K33" s="20"/>
      <c r="L33" s="20"/>
    </row>
    <row r="34" spans="1:12">
      <c r="A34" s="20" t="s">
        <v>654</v>
      </c>
      <c r="B34" s="20" t="s">
        <v>722</v>
      </c>
      <c r="C34" s="20" t="s">
        <v>723</v>
      </c>
      <c r="D34" s="20" t="s">
        <v>672</v>
      </c>
      <c r="E34" s="20">
        <v>0</v>
      </c>
      <c r="F34" s="20">
        <v>4.0609999999999997E-6</v>
      </c>
      <c r="G34" s="20" t="s">
        <v>20</v>
      </c>
      <c r="H34" s="20" t="s">
        <v>20</v>
      </c>
      <c r="I34" s="20" t="s">
        <v>657</v>
      </c>
      <c r="J34" s="20" t="s">
        <v>17</v>
      </c>
      <c r="K34" s="20"/>
      <c r="L34" s="20"/>
    </row>
    <row r="35" spans="1:12">
      <c r="A35" s="20" t="s">
        <v>654</v>
      </c>
      <c r="B35" s="20" t="s">
        <v>724</v>
      </c>
      <c r="C35" s="20" t="s">
        <v>725</v>
      </c>
      <c r="D35" s="20" t="s">
        <v>672</v>
      </c>
      <c r="E35" s="20">
        <v>0</v>
      </c>
      <c r="F35" s="20">
        <v>4.0609999999999997E-6</v>
      </c>
      <c r="G35" s="20" t="s">
        <v>20</v>
      </c>
      <c r="H35" s="20" t="s">
        <v>20</v>
      </c>
      <c r="I35" s="20" t="s">
        <v>657</v>
      </c>
      <c r="J35" s="20" t="s">
        <v>17</v>
      </c>
      <c r="K35" s="20"/>
      <c r="L35" s="20"/>
    </row>
    <row r="36" spans="1:12">
      <c r="A36" s="20" t="s">
        <v>654</v>
      </c>
      <c r="B36" s="20" t="s">
        <v>726</v>
      </c>
      <c r="C36" s="20" t="s">
        <v>727</v>
      </c>
      <c r="D36" s="20" t="s">
        <v>672</v>
      </c>
      <c r="E36" s="20">
        <v>0</v>
      </c>
      <c r="F36" s="20">
        <v>4.0620000000000002E-6</v>
      </c>
      <c r="G36" s="20" t="s">
        <v>20</v>
      </c>
      <c r="H36" s="20" t="s">
        <v>20</v>
      </c>
      <c r="I36" s="20" t="s">
        <v>657</v>
      </c>
      <c r="J36" s="20" t="s">
        <v>17</v>
      </c>
      <c r="K36" s="20"/>
      <c r="L36" s="20"/>
    </row>
    <row r="37" spans="1:12">
      <c r="A37" s="20" t="s">
        <v>654</v>
      </c>
      <c r="B37" s="20" t="s">
        <v>728</v>
      </c>
      <c r="C37" s="20" t="s">
        <v>729</v>
      </c>
      <c r="D37" s="20" t="s">
        <v>672</v>
      </c>
      <c r="E37" s="20">
        <v>0</v>
      </c>
      <c r="F37" s="20">
        <v>4.0679999999999998E-6</v>
      </c>
      <c r="G37" s="20" t="s">
        <v>20</v>
      </c>
      <c r="H37" s="20" t="s">
        <v>20</v>
      </c>
      <c r="I37" s="20" t="s">
        <v>657</v>
      </c>
      <c r="J37" s="20" t="s">
        <v>17</v>
      </c>
      <c r="K37" s="20"/>
      <c r="L37" s="20"/>
    </row>
    <row r="38" spans="1:12">
      <c r="A38" s="20" t="s">
        <v>654</v>
      </c>
      <c r="B38" s="20" t="s">
        <v>730</v>
      </c>
      <c r="C38" s="20" t="s">
        <v>731</v>
      </c>
      <c r="D38" s="20" t="s">
        <v>672</v>
      </c>
      <c r="E38" s="20">
        <v>0</v>
      </c>
      <c r="F38" s="20">
        <v>4.0640000000000004E-6</v>
      </c>
      <c r="G38" s="20" t="s">
        <v>20</v>
      </c>
      <c r="H38" s="20" t="s">
        <v>20</v>
      </c>
      <c r="I38" s="20" t="s">
        <v>657</v>
      </c>
      <c r="J38" s="20" t="s">
        <v>17</v>
      </c>
      <c r="K38" s="20"/>
      <c r="L38" s="20"/>
    </row>
    <row r="39" spans="1:12">
      <c r="A39" s="20" t="s">
        <v>654</v>
      </c>
      <c r="B39" s="20" t="s">
        <v>732</v>
      </c>
      <c r="C39" s="20" t="s">
        <v>733</v>
      </c>
      <c r="D39" s="20" t="s">
        <v>672</v>
      </c>
      <c r="E39" s="20">
        <v>1.7960000000000001E-5</v>
      </c>
      <c r="F39" s="20">
        <v>8.1359999999999997E-6</v>
      </c>
      <c r="G39" s="20" t="s">
        <v>20</v>
      </c>
      <c r="H39" s="20" t="s">
        <v>20</v>
      </c>
      <c r="I39" s="20" t="s">
        <v>657</v>
      </c>
      <c r="J39" s="20" t="s">
        <v>17</v>
      </c>
      <c r="K39" s="20"/>
      <c r="L39" s="20"/>
    </row>
    <row r="40" spans="1:12">
      <c r="A40" s="20" t="s">
        <v>654</v>
      </c>
      <c r="B40" s="20" t="s">
        <v>734</v>
      </c>
      <c r="C40" s="20" t="s">
        <v>735</v>
      </c>
      <c r="D40" s="20" t="s">
        <v>672</v>
      </c>
      <c r="E40" s="20">
        <v>0</v>
      </c>
      <c r="F40" s="20">
        <v>4.0690000000000003E-6</v>
      </c>
      <c r="G40" s="20" t="s">
        <v>20</v>
      </c>
      <c r="H40" s="20" t="s">
        <v>20</v>
      </c>
      <c r="I40" s="20" t="s">
        <v>657</v>
      </c>
      <c r="J40" s="20" t="s">
        <v>17</v>
      </c>
      <c r="K40" s="20"/>
      <c r="L40" s="20"/>
    </row>
    <row r="41" spans="1:12">
      <c r="A41" s="20" t="s">
        <v>654</v>
      </c>
      <c r="B41" s="20" t="s">
        <v>736</v>
      </c>
      <c r="C41" s="20" t="s">
        <v>737</v>
      </c>
      <c r="D41" s="20" t="s">
        <v>672</v>
      </c>
      <c r="E41" s="20">
        <v>0</v>
      </c>
      <c r="F41" s="20">
        <v>4.07E-6</v>
      </c>
      <c r="G41" s="20" t="s">
        <v>20</v>
      </c>
      <c r="H41" s="20" t="s">
        <v>20</v>
      </c>
      <c r="I41" s="20" t="s">
        <v>657</v>
      </c>
      <c r="J41" s="20" t="s">
        <v>17</v>
      </c>
      <c r="K41" s="20"/>
      <c r="L41" s="20"/>
    </row>
    <row r="42" spans="1:12">
      <c r="A42" s="20" t="s">
        <v>654</v>
      </c>
      <c r="B42" s="20" t="s">
        <v>738</v>
      </c>
      <c r="C42" s="20" t="s">
        <v>739</v>
      </c>
      <c r="D42" s="20" t="s">
        <v>672</v>
      </c>
      <c r="E42" s="20">
        <v>0</v>
      </c>
      <c r="F42" s="20">
        <v>4.0969999999999999E-6</v>
      </c>
      <c r="G42" s="20" t="s">
        <v>20</v>
      </c>
      <c r="H42" s="20" t="s">
        <v>20</v>
      </c>
      <c r="I42" s="20" t="s">
        <v>657</v>
      </c>
      <c r="J42" s="20" t="s">
        <v>17</v>
      </c>
      <c r="K42" s="20"/>
      <c r="L42" s="20"/>
    </row>
    <row r="43" spans="1:12">
      <c r="A43" s="20" t="s">
        <v>654</v>
      </c>
      <c r="B43" s="20" t="s">
        <v>740</v>
      </c>
      <c r="C43" s="20" t="s">
        <v>284</v>
      </c>
      <c r="D43" s="20" t="s">
        <v>672</v>
      </c>
      <c r="E43" s="20">
        <v>0</v>
      </c>
      <c r="F43" s="20">
        <v>4.1150000000000004E-6</v>
      </c>
      <c r="G43" s="20" t="s">
        <v>20</v>
      </c>
      <c r="H43" s="20" t="s">
        <v>20</v>
      </c>
      <c r="I43" s="20" t="s">
        <v>657</v>
      </c>
      <c r="J43" s="20" t="s">
        <v>17</v>
      </c>
      <c r="K43" s="20"/>
      <c r="L43" s="20"/>
    </row>
    <row r="44" spans="1:12">
      <c r="A44" s="20" t="s">
        <v>654</v>
      </c>
      <c r="B44" s="20" t="s">
        <v>741</v>
      </c>
      <c r="C44" s="20" t="s">
        <v>742</v>
      </c>
      <c r="D44" s="20" t="s">
        <v>672</v>
      </c>
      <c r="E44" s="20">
        <v>0</v>
      </c>
      <c r="F44" s="20">
        <v>4.143E-6</v>
      </c>
      <c r="G44" s="20" t="s">
        <v>20</v>
      </c>
      <c r="H44" s="20" t="s">
        <v>20</v>
      </c>
      <c r="I44" s="20" t="s">
        <v>657</v>
      </c>
      <c r="J44" s="20" t="s">
        <v>17</v>
      </c>
      <c r="K44" s="20"/>
      <c r="L44" s="20"/>
    </row>
    <row r="45" spans="1:12">
      <c r="A45" s="20" t="s">
        <v>654</v>
      </c>
      <c r="B45" s="20" t="s">
        <v>743</v>
      </c>
      <c r="C45" s="20" t="s">
        <v>744</v>
      </c>
      <c r="D45" s="20" t="s">
        <v>672</v>
      </c>
      <c r="E45" s="20">
        <v>9.2289999999999992E-6</v>
      </c>
      <c r="F45" s="20">
        <v>2.0930000000000001E-5</v>
      </c>
      <c r="G45" s="20" t="s">
        <v>20</v>
      </c>
      <c r="H45" s="20" t="s">
        <v>20</v>
      </c>
      <c r="I45" s="20" t="s">
        <v>657</v>
      </c>
      <c r="J45" s="20" t="s">
        <v>17</v>
      </c>
      <c r="K45" s="20"/>
      <c r="L45" s="20"/>
    </row>
    <row r="46" spans="1:12">
      <c r="A46" s="20" t="s">
        <v>654</v>
      </c>
      <c r="B46" s="20" t="s">
        <v>745</v>
      </c>
      <c r="C46" s="20" t="s">
        <v>746</v>
      </c>
      <c r="D46" s="20" t="s">
        <v>672</v>
      </c>
      <c r="E46" s="20">
        <v>9.3389999999999999E-6</v>
      </c>
      <c r="F46" s="20">
        <v>4.2830000000000003E-6</v>
      </c>
      <c r="G46" s="20" t="s">
        <v>20</v>
      </c>
      <c r="H46" s="20" t="s">
        <v>20</v>
      </c>
      <c r="I46" s="20" t="s">
        <v>657</v>
      </c>
      <c r="J46" s="20" t="s">
        <v>17</v>
      </c>
      <c r="K46" s="20"/>
      <c r="L46" s="20"/>
    </row>
    <row r="47" spans="1:12">
      <c r="A47" s="20" t="s">
        <v>654</v>
      </c>
      <c r="B47" s="20" t="s">
        <v>747</v>
      </c>
      <c r="C47" s="20" t="s">
        <v>748</v>
      </c>
      <c r="D47" s="20" t="s">
        <v>672</v>
      </c>
      <c r="E47" s="20">
        <v>0</v>
      </c>
      <c r="F47" s="20">
        <v>4.2930000000000002E-6</v>
      </c>
      <c r="G47" s="20" t="s">
        <v>20</v>
      </c>
      <c r="H47" s="20" t="s">
        <v>20</v>
      </c>
      <c r="I47" s="20" t="s">
        <v>657</v>
      </c>
      <c r="J47" s="20" t="s">
        <v>17</v>
      </c>
      <c r="K47" s="20"/>
      <c r="L47" s="20"/>
    </row>
    <row r="48" spans="1:12">
      <c r="A48" s="20" t="s">
        <v>654</v>
      </c>
      <c r="B48" s="20" t="s">
        <v>749</v>
      </c>
      <c r="C48" s="20" t="s">
        <v>750</v>
      </c>
      <c r="D48" s="20" t="s">
        <v>672</v>
      </c>
      <c r="E48" s="20">
        <v>9.3950000000000007E-6</v>
      </c>
      <c r="F48" s="20">
        <v>4.3209999999999998E-6</v>
      </c>
      <c r="G48" s="20" t="s">
        <v>20</v>
      </c>
      <c r="H48" s="20" t="s">
        <v>20</v>
      </c>
      <c r="I48" s="20" t="s">
        <v>657</v>
      </c>
      <c r="J48" s="20" t="s">
        <v>17</v>
      </c>
      <c r="K48" s="20"/>
      <c r="L48" s="20"/>
    </row>
    <row r="49" spans="1:12">
      <c r="A49" s="20" t="s">
        <v>654</v>
      </c>
      <c r="B49" s="20" t="s">
        <v>751</v>
      </c>
      <c r="C49" s="20" t="s">
        <v>752</v>
      </c>
      <c r="D49" s="20" t="s">
        <v>672</v>
      </c>
      <c r="E49" s="20">
        <v>0</v>
      </c>
      <c r="F49" s="20">
        <v>8.6119999999999999E-6</v>
      </c>
      <c r="G49" s="20" t="s">
        <v>20</v>
      </c>
      <c r="H49" s="20" t="s">
        <v>20</v>
      </c>
      <c r="I49" s="20" t="s">
        <v>657</v>
      </c>
      <c r="J49" s="20" t="s">
        <v>17</v>
      </c>
      <c r="K49" s="20"/>
      <c r="L49" s="20"/>
    </row>
    <row r="50" spans="1:12">
      <c r="A50" s="20" t="s">
        <v>654</v>
      </c>
      <c r="B50" s="20" t="s">
        <v>753</v>
      </c>
      <c r="C50" s="20" t="s">
        <v>754</v>
      </c>
      <c r="D50" s="20" t="s">
        <v>672</v>
      </c>
      <c r="E50" s="20">
        <v>6.6710000000000003E-5</v>
      </c>
      <c r="F50" s="20">
        <v>3.2310000000000001E-5</v>
      </c>
      <c r="G50" s="20" t="s">
        <v>20</v>
      </c>
      <c r="H50" s="20" t="s">
        <v>20</v>
      </c>
      <c r="I50" s="20" t="s">
        <v>657</v>
      </c>
      <c r="J50" s="20" t="s">
        <v>17</v>
      </c>
      <c r="K50" s="20"/>
      <c r="L50" s="20"/>
    </row>
    <row r="51" spans="1:12">
      <c r="A51" s="20" t="s">
        <v>654</v>
      </c>
      <c r="B51" s="20" t="s">
        <v>755</v>
      </c>
      <c r="C51" s="20" t="s">
        <v>756</v>
      </c>
      <c r="D51" s="20" t="s">
        <v>672</v>
      </c>
      <c r="E51" s="20">
        <v>6.6740000000000001E-5</v>
      </c>
      <c r="F51" s="20">
        <v>3.2320000000000002E-5</v>
      </c>
      <c r="G51" s="20" t="s">
        <v>20</v>
      </c>
      <c r="H51" s="20" t="s">
        <v>20</v>
      </c>
      <c r="I51" s="20" t="s">
        <v>657</v>
      </c>
      <c r="J51" s="20" t="s">
        <v>17</v>
      </c>
      <c r="K51" s="20"/>
      <c r="L51" s="20"/>
    </row>
    <row r="52" spans="1:12">
      <c r="A52" s="20" t="s">
        <v>654</v>
      </c>
      <c r="B52" s="20" t="s">
        <v>757</v>
      </c>
      <c r="C52" s="20" t="s">
        <v>758</v>
      </c>
      <c r="D52" s="20" t="s">
        <v>672</v>
      </c>
      <c r="E52" s="20">
        <v>0</v>
      </c>
      <c r="F52" s="20">
        <v>4.0609999999999997E-6</v>
      </c>
      <c r="G52" s="20" t="s">
        <v>20</v>
      </c>
      <c r="H52" s="20" t="s">
        <v>20</v>
      </c>
      <c r="I52" s="20" t="s">
        <v>657</v>
      </c>
      <c r="J52" s="20" t="s">
        <v>17</v>
      </c>
      <c r="K52" s="20"/>
      <c r="L52" s="20"/>
    </row>
    <row r="53" spans="1:12">
      <c r="A53" s="20" t="s">
        <v>654</v>
      </c>
      <c r="B53" s="20" t="s">
        <v>759</v>
      </c>
      <c r="C53" s="20" t="s">
        <v>760</v>
      </c>
      <c r="D53" s="20" t="s">
        <v>672</v>
      </c>
      <c r="E53" s="20">
        <v>0</v>
      </c>
      <c r="F53" s="20">
        <v>8.1240000000000005E-6</v>
      </c>
      <c r="G53" s="20" t="s">
        <v>20</v>
      </c>
      <c r="H53" s="20" t="s">
        <v>20</v>
      </c>
      <c r="I53" s="20" t="s">
        <v>657</v>
      </c>
      <c r="J53" s="20" t="s">
        <v>17</v>
      </c>
      <c r="K53" s="20"/>
      <c r="L53" s="20"/>
    </row>
    <row r="54" spans="1:12">
      <c r="A54" s="20" t="s">
        <v>654</v>
      </c>
      <c r="B54" s="20" t="s">
        <v>761</v>
      </c>
      <c r="C54" s="20" t="s">
        <v>762</v>
      </c>
      <c r="D54" s="20" t="s">
        <v>672</v>
      </c>
      <c r="E54" s="20">
        <v>8.9670000000000007E-6</v>
      </c>
      <c r="F54" s="20">
        <v>4.065E-6</v>
      </c>
      <c r="G54" s="20" t="s">
        <v>20</v>
      </c>
      <c r="H54" s="20" t="s">
        <v>20</v>
      </c>
      <c r="I54" s="20" t="s">
        <v>657</v>
      </c>
      <c r="J54" s="20" t="s">
        <v>17</v>
      </c>
      <c r="K54" s="20"/>
      <c r="L54" s="20"/>
    </row>
    <row r="55" spans="1:12">
      <c r="A55" s="20" t="s">
        <v>654</v>
      </c>
      <c r="B55" s="20" t="s">
        <v>763</v>
      </c>
      <c r="C55" s="20" t="s">
        <v>764</v>
      </c>
      <c r="D55" s="20" t="s">
        <v>672</v>
      </c>
      <c r="E55" s="20">
        <v>9.1169999999999993E-6</v>
      </c>
      <c r="F55" s="20">
        <v>4.1239999999999998E-6</v>
      </c>
      <c r="G55" s="20" t="s">
        <v>20</v>
      </c>
      <c r="H55" s="20" t="s">
        <v>20</v>
      </c>
      <c r="I55" s="20" t="s">
        <v>657</v>
      </c>
      <c r="J55" s="20" t="s">
        <v>17</v>
      </c>
      <c r="K55" s="20"/>
      <c r="L55" s="20"/>
    </row>
    <row r="56" spans="1:12">
      <c r="A56" s="20" t="s">
        <v>654</v>
      </c>
      <c r="B56" s="20" t="s">
        <v>765</v>
      </c>
      <c r="C56" s="20" t="s">
        <v>766</v>
      </c>
      <c r="D56" s="20" t="s">
        <v>672</v>
      </c>
      <c r="E56" s="20">
        <v>0</v>
      </c>
      <c r="F56" s="20">
        <v>8.3839999999999997E-6</v>
      </c>
      <c r="G56" s="20" t="s">
        <v>20</v>
      </c>
      <c r="H56" s="20" t="s">
        <v>20</v>
      </c>
      <c r="I56" s="20" t="s">
        <v>657</v>
      </c>
      <c r="J56" s="20" t="s">
        <v>17</v>
      </c>
      <c r="K56" s="20"/>
      <c r="L56" s="20"/>
    </row>
    <row r="57" spans="1:12">
      <c r="A57" s="20" t="s">
        <v>654</v>
      </c>
      <c r="B57" s="20" t="s">
        <v>767</v>
      </c>
      <c r="C57" s="20" t="s">
        <v>768</v>
      </c>
      <c r="D57" s="20" t="s">
        <v>672</v>
      </c>
      <c r="E57" s="20">
        <v>6.6680000000000005E-5</v>
      </c>
      <c r="F57" s="20">
        <v>3.2310000000000001E-5</v>
      </c>
      <c r="G57" s="20" t="s">
        <v>20</v>
      </c>
      <c r="H57" s="20" t="s">
        <v>20</v>
      </c>
      <c r="I57" s="20" t="s">
        <v>657</v>
      </c>
      <c r="J57" s="20" t="s">
        <v>17</v>
      </c>
      <c r="K57" s="20"/>
      <c r="L57" s="20"/>
    </row>
    <row r="58" spans="1:12">
      <c r="A58" s="20"/>
      <c r="B58" s="20"/>
      <c r="K58" s="20">
        <f>SUM(K2:K57)</f>
        <v>36</v>
      </c>
    </row>
    <row r="59" spans="1:12">
      <c r="C59" s="25" t="s">
        <v>769</v>
      </c>
      <c r="D59" s="26">
        <f>SUM(D2:D57)</f>
        <v>1.2738853503184708E-3</v>
      </c>
      <c r="E59" s="26">
        <f t="shared" ref="E59:F59" si="1">SUM(E2:E57)</f>
        <v>8.4718700000000011E-4</v>
      </c>
      <c r="F59" s="26">
        <f t="shared" si="1"/>
        <v>1.4359510000000011E-3</v>
      </c>
      <c r="G59" s="20"/>
      <c r="H59" s="20"/>
      <c r="I59" s="20"/>
      <c r="J59" s="20"/>
      <c r="K59" s="27" t="s">
        <v>129</v>
      </c>
      <c r="L59" s="27" t="s">
        <v>130</v>
      </c>
    </row>
    <row r="60" spans="1:12">
      <c r="C60" s="20"/>
      <c r="D60" s="21"/>
      <c r="E60" s="20"/>
      <c r="F60" s="20"/>
      <c r="G60" s="20"/>
      <c r="H60" s="20"/>
      <c r="I60" s="20"/>
      <c r="J60" s="20"/>
      <c r="K60" s="28">
        <v>125140</v>
      </c>
      <c r="L60" s="28">
        <v>274476</v>
      </c>
    </row>
    <row r="61" spans="1:12">
      <c r="I61" s="29"/>
      <c r="K61" s="28">
        <f>K60*E59</f>
        <v>106.01698118000002</v>
      </c>
      <c r="L61" s="28">
        <f>L60*F59</f>
        <v>394.13408667600027</v>
      </c>
    </row>
    <row r="62" spans="1:12">
      <c r="D62" s="20">
        <v>1.273885E-3</v>
      </c>
      <c r="E62" s="20">
        <v>8.9236800000000005E-4</v>
      </c>
      <c r="F62" s="20">
        <v>1.763162E-3</v>
      </c>
      <c r="H62" s="30">
        <f>D62*D62*100000</f>
        <v>0.16227829932249999</v>
      </c>
      <c r="I62" s="30">
        <f t="shared" ref="I62:J62" si="2">E62*E62*100000</f>
        <v>7.9632064742400005E-2</v>
      </c>
      <c r="J62" s="30">
        <f t="shared" si="2"/>
        <v>0.31087402382439999</v>
      </c>
      <c r="K62" s="27" t="s">
        <v>131</v>
      </c>
      <c r="L62" s="27"/>
    </row>
    <row r="63" spans="1:12">
      <c r="D63" s="20"/>
      <c r="E63" s="20"/>
      <c r="F63" s="20"/>
      <c r="H63" s="30"/>
      <c r="I63" s="30"/>
      <c r="J63" s="30"/>
      <c r="K63" s="28" t="s">
        <v>132</v>
      </c>
      <c r="L63" s="28"/>
    </row>
    <row r="64" spans="1:12">
      <c r="D64" s="20">
        <v>8.4705100000000003E-4</v>
      </c>
      <c r="E64" s="20">
        <v>6.9354699999999998E-4</v>
      </c>
      <c r="F64" s="20">
        <v>1.024393E-3</v>
      </c>
      <c r="H64" s="30">
        <f>D64*D64*100000</f>
        <v>7.1749539660100004E-2</v>
      </c>
      <c r="I64" s="30">
        <f t="shared" ref="I64:J64" si="3">E64*E64*100000</f>
        <v>4.8100744120899999E-2</v>
      </c>
      <c r="J64" s="30">
        <f t="shared" si="3"/>
        <v>0.10493810184489999</v>
      </c>
      <c r="K64" s="28">
        <v>28260</v>
      </c>
      <c r="L64" s="28"/>
    </row>
    <row r="65" spans="4:12">
      <c r="D65" s="20"/>
      <c r="E65" s="20"/>
      <c r="F65" s="20"/>
      <c r="H65" s="30"/>
      <c r="I65" s="30"/>
      <c r="J65" s="30"/>
      <c r="K65" s="23">
        <v>36</v>
      </c>
    </row>
    <row r="66" spans="4:12">
      <c r="D66" s="20">
        <v>1.435462E-3</v>
      </c>
      <c r="E66" s="20">
        <v>1.297292E-3</v>
      </c>
      <c r="F66" s="20">
        <v>1.5843260000000001E-3</v>
      </c>
      <c r="H66" s="30">
        <f>D66*D66*100000</f>
        <v>0.20605511534439999</v>
      </c>
      <c r="I66" s="30">
        <f t="shared" ref="I66:J66" si="4">E66*E66*100000</f>
        <v>0.16829665332640001</v>
      </c>
      <c r="J66" s="30">
        <f t="shared" si="4"/>
        <v>0.25100888742760002</v>
      </c>
    </row>
    <row r="67" spans="4:12">
      <c r="D67" s="20"/>
      <c r="E67" s="20"/>
      <c r="F67" s="20"/>
    </row>
    <row r="68" spans="4:12">
      <c r="D68" s="20"/>
      <c r="E68" s="20"/>
      <c r="F68" s="20"/>
      <c r="K68" s="3"/>
      <c r="L68" s="3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D953-AD2A-0047-AB7A-0528A9451A8E}">
  <dimension ref="A1:M98"/>
  <sheetViews>
    <sheetView topLeftCell="A67" zoomScale="99" zoomScaleNormal="99" zoomScalePageLayoutView="99" workbookViewId="0">
      <selection activeCell="H91" sqref="H91:J95"/>
    </sheetView>
  </sheetViews>
  <sheetFormatPr baseColWidth="10" defaultColWidth="10.83203125" defaultRowHeight="15"/>
  <cols>
    <col min="1" max="1" width="18.83203125" style="3" customWidth="1"/>
    <col min="2" max="2" width="17.5" style="3" customWidth="1"/>
    <col min="3" max="3" width="16.6640625" style="3" customWidth="1"/>
    <col min="4" max="4" width="12.83203125" style="4" bestFit="1" customWidth="1"/>
    <col min="5" max="6" width="12" style="3" bestFit="1" customWidth="1"/>
    <col min="7" max="10" width="10.83203125" style="3"/>
    <col min="11" max="11" width="12.33203125" style="3" bestFit="1" customWidth="1"/>
    <col min="12" max="12" width="13.33203125" style="3" bestFit="1" customWidth="1"/>
    <col min="13" max="16384" width="10.83203125" style="3"/>
  </cols>
  <sheetData>
    <row r="1" spans="1:12" s="29" customFormat="1" ht="16">
      <c r="A1" s="31" t="s">
        <v>0</v>
      </c>
      <c r="B1" s="16" t="s">
        <v>770</v>
      </c>
      <c r="C1" s="16" t="s">
        <v>771</v>
      </c>
      <c r="D1" s="16" t="s">
        <v>772</v>
      </c>
      <c r="E1" s="16" t="s">
        <v>773</v>
      </c>
      <c r="F1" s="16" t="s">
        <v>774</v>
      </c>
      <c r="G1" s="16" t="s">
        <v>8</v>
      </c>
      <c r="H1" s="16" t="s">
        <v>9</v>
      </c>
      <c r="I1" s="16" t="s">
        <v>775</v>
      </c>
      <c r="J1" s="16" t="s">
        <v>10</v>
      </c>
      <c r="K1" s="32"/>
      <c r="L1" s="32"/>
    </row>
    <row r="2" spans="1:12">
      <c r="A2" s="20" t="s">
        <v>776</v>
      </c>
      <c r="B2" s="20" t="s">
        <v>777</v>
      </c>
      <c r="C2" s="20" t="s">
        <v>778</v>
      </c>
      <c r="D2" s="33">
        <v>3.5385704175513094E-5</v>
      </c>
      <c r="E2" s="24" t="s">
        <v>779</v>
      </c>
      <c r="F2" s="24" t="s">
        <v>779</v>
      </c>
      <c r="G2" s="20" t="s">
        <v>20</v>
      </c>
      <c r="H2" s="20" t="s">
        <v>20</v>
      </c>
      <c r="I2" s="20" t="s">
        <v>673</v>
      </c>
      <c r="J2" s="20" t="s">
        <v>17</v>
      </c>
      <c r="K2" s="3">
        <v>1</v>
      </c>
      <c r="L2" s="33">
        <f>K2/28260</f>
        <v>3.5385704175513094E-5</v>
      </c>
    </row>
    <row r="3" spans="1:12">
      <c r="A3" s="20" t="s">
        <v>776</v>
      </c>
      <c r="B3" s="20" t="s">
        <v>780</v>
      </c>
      <c r="C3" s="20" t="s">
        <v>781</v>
      </c>
      <c r="D3" s="33">
        <v>3.5385704175513094E-5</v>
      </c>
      <c r="E3" s="24" t="s">
        <v>779</v>
      </c>
      <c r="F3" s="24" t="s">
        <v>779</v>
      </c>
      <c r="G3" s="20" t="s">
        <v>20</v>
      </c>
      <c r="H3" s="20" t="s">
        <v>20</v>
      </c>
      <c r="I3" s="20" t="s">
        <v>673</v>
      </c>
      <c r="J3" s="20" t="s">
        <v>17</v>
      </c>
      <c r="K3" s="3">
        <v>1</v>
      </c>
      <c r="L3" s="33">
        <f t="shared" ref="L3:L11" si="0">K3/28260</f>
        <v>3.5385704175513094E-5</v>
      </c>
    </row>
    <row r="4" spans="1:12">
      <c r="A4" s="20" t="s">
        <v>776</v>
      </c>
      <c r="B4" s="20" t="s">
        <v>782</v>
      </c>
      <c r="C4" s="20" t="s">
        <v>783</v>
      </c>
      <c r="D4" s="33">
        <v>3.5385704175513094E-5</v>
      </c>
      <c r="E4" s="24" t="s">
        <v>779</v>
      </c>
      <c r="F4" s="24" t="s">
        <v>779</v>
      </c>
      <c r="G4" s="20" t="s">
        <v>20</v>
      </c>
      <c r="H4" s="20" t="s">
        <v>20</v>
      </c>
      <c r="I4" s="20" t="s">
        <v>673</v>
      </c>
      <c r="J4" s="20" t="s">
        <v>17</v>
      </c>
      <c r="K4" s="3">
        <v>1</v>
      </c>
      <c r="L4" s="33">
        <f t="shared" si="0"/>
        <v>3.5385704175513094E-5</v>
      </c>
    </row>
    <row r="5" spans="1:12">
      <c r="A5" s="20" t="s">
        <v>776</v>
      </c>
      <c r="B5" s="20" t="s">
        <v>784</v>
      </c>
      <c r="C5" s="20" t="s">
        <v>785</v>
      </c>
      <c r="D5" s="33">
        <v>3.5385704175513094E-5</v>
      </c>
      <c r="E5" s="20">
        <v>6.6600000000000006E-5</v>
      </c>
      <c r="F5" s="20">
        <v>3.2270000000000001E-5</v>
      </c>
      <c r="G5" s="20" t="s">
        <v>20</v>
      </c>
      <c r="H5" s="20" t="s">
        <v>657</v>
      </c>
      <c r="I5" s="20" t="s">
        <v>657</v>
      </c>
      <c r="J5" s="20" t="s">
        <v>144</v>
      </c>
      <c r="K5" s="3">
        <v>1</v>
      </c>
      <c r="L5" s="33">
        <f t="shared" si="0"/>
        <v>3.5385704175513094E-5</v>
      </c>
    </row>
    <row r="6" spans="1:12">
      <c r="A6" s="20" t="s">
        <v>776</v>
      </c>
      <c r="B6" s="20" t="s">
        <v>786</v>
      </c>
      <c r="C6" s="20" t="s">
        <v>787</v>
      </c>
      <c r="D6" s="33">
        <v>3.5385704175513094E-5</v>
      </c>
      <c r="E6" s="24" t="s">
        <v>779</v>
      </c>
      <c r="F6" s="24" t="s">
        <v>779</v>
      </c>
      <c r="G6" s="20" t="s">
        <v>20</v>
      </c>
      <c r="H6" s="20" t="s">
        <v>20</v>
      </c>
      <c r="I6" s="20" t="s">
        <v>673</v>
      </c>
      <c r="J6" s="20" t="s">
        <v>17</v>
      </c>
      <c r="K6" s="3">
        <v>1</v>
      </c>
      <c r="L6" s="33">
        <f t="shared" si="0"/>
        <v>3.5385704175513094E-5</v>
      </c>
    </row>
    <row r="7" spans="1:12">
      <c r="A7" s="20" t="s">
        <v>776</v>
      </c>
      <c r="B7" s="20" t="s">
        <v>788</v>
      </c>
      <c r="C7" s="20" t="s">
        <v>789</v>
      </c>
      <c r="D7" s="33">
        <v>3.5385704175513094E-5</v>
      </c>
      <c r="E7" s="24" t="s">
        <v>779</v>
      </c>
      <c r="F7" s="24" t="s">
        <v>779</v>
      </c>
      <c r="G7" s="20" t="s">
        <v>20</v>
      </c>
      <c r="H7" s="20" t="s">
        <v>20</v>
      </c>
      <c r="I7" s="20" t="s">
        <v>673</v>
      </c>
      <c r="J7" s="20" t="s">
        <v>17</v>
      </c>
      <c r="K7" s="3">
        <v>1</v>
      </c>
      <c r="L7" s="33">
        <f t="shared" si="0"/>
        <v>3.5385704175513094E-5</v>
      </c>
    </row>
    <row r="8" spans="1:12">
      <c r="A8" s="20" t="s">
        <v>776</v>
      </c>
      <c r="B8" s="20" t="s">
        <v>790</v>
      </c>
      <c r="C8" s="20" t="s">
        <v>791</v>
      </c>
      <c r="D8" s="33">
        <v>3.5385704175513094E-5</v>
      </c>
      <c r="E8" s="24" t="s">
        <v>779</v>
      </c>
      <c r="F8" s="24" t="s">
        <v>779</v>
      </c>
      <c r="G8" s="20" t="s">
        <v>20</v>
      </c>
      <c r="H8" s="20" t="s">
        <v>20</v>
      </c>
      <c r="I8" s="20" t="s">
        <v>673</v>
      </c>
      <c r="J8" s="20" t="s">
        <v>17</v>
      </c>
      <c r="K8" s="3">
        <v>1</v>
      </c>
      <c r="L8" s="33">
        <f t="shared" si="0"/>
        <v>3.5385704175513094E-5</v>
      </c>
    </row>
    <row r="9" spans="1:12">
      <c r="A9" s="20" t="s">
        <v>776</v>
      </c>
      <c r="B9" s="20" t="s">
        <v>39</v>
      </c>
      <c r="C9" s="20" t="s">
        <v>792</v>
      </c>
      <c r="D9" s="34">
        <v>3.5385704175513094E-5</v>
      </c>
      <c r="E9" s="24" t="s">
        <v>779</v>
      </c>
      <c r="F9" s="24" t="s">
        <v>779</v>
      </c>
      <c r="G9" s="20" t="s">
        <v>20</v>
      </c>
      <c r="H9" s="20" t="s">
        <v>20</v>
      </c>
      <c r="I9" s="20" t="s">
        <v>20</v>
      </c>
      <c r="J9" s="20" t="s">
        <v>144</v>
      </c>
      <c r="K9" s="3">
        <v>1</v>
      </c>
      <c r="L9" s="33">
        <f t="shared" si="0"/>
        <v>3.5385704175513094E-5</v>
      </c>
    </row>
    <row r="10" spans="1:12">
      <c r="A10" s="20" t="s">
        <v>776</v>
      </c>
      <c r="B10" s="20" t="s">
        <v>793</v>
      </c>
      <c r="C10" s="20" t="s">
        <v>794</v>
      </c>
      <c r="D10" s="34">
        <v>3.5385704175513094E-5</v>
      </c>
      <c r="E10" s="34">
        <v>1.5800000000000001E-5</v>
      </c>
      <c r="F10" s="34">
        <v>1.516E-4</v>
      </c>
      <c r="G10" s="20" t="s">
        <v>673</v>
      </c>
      <c r="H10" s="20" t="s">
        <v>657</v>
      </c>
      <c r="I10" s="20" t="s">
        <v>657</v>
      </c>
      <c r="J10" s="20" t="s">
        <v>17</v>
      </c>
      <c r="K10" s="3">
        <v>1</v>
      </c>
      <c r="L10" s="33">
        <f t="shared" si="0"/>
        <v>3.5385704175513094E-5</v>
      </c>
    </row>
    <row r="11" spans="1:12">
      <c r="A11" s="20" t="s">
        <v>776</v>
      </c>
      <c r="B11" s="20" t="s">
        <v>795</v>
      </c>
      <c r="C11" s="20" t="s">
        <v>796</v>
      </c>
      <c r="D11" s="34">
        <v>3.5385704175513094E-5</v>
      </c>
      <c r="E11" s="24" t="s">
        <v>779</v>
      </c>
      <c r="F11" s="24" t="s">
        <v>779</v>
      </c>
      <c r="G11" s="20" t="s">
        <v>20</v>
      </c>
      <c r="H11" s="20" t="s">
        <v>657</v>
      </c>
      <c r="I11" s="20" t="s">
        <v>673</v>
      </c>
      <c r="J11" s="20" t="s">
        <v>17</v>
      </c>
      <c r="K11" s="3">
        <v>1</v>
      </c>
      <c r="L11" s="33">
        <f t="shared" si="0"/>
        <v>3.5385704175513094E-5</v>
      </c>
    </row>
    <row r="12" spans="1:12">
      <c r="A12" s="20" t="s">
        <v>776</v>
      </c>
      <c r="B12" s="20" t="s">
        <v>797</v>
      </c>
      <c r="C12" s="20" t="s">
        <v>798</v>
      </c>
      <c r="D12" s="20">
        <v>0</v>
      </c>
      <c r="E12" s="24" t="s">
        <v>779</v>
      </c>
      <c r="F12" s="24" t="s">
        <v>779</v>
      </c>
      <c r="G12" s="20" t="s">
        <v>16</v>
      </c>
      <c r="H12" s="20" t="s">
        <v>657</v>
      </c>
      <c r="I12" s="20" t="s">
        <v>673</v>
      </c>
      <c r="J12" s="20" t="s">
        <v>17</v>
      </c>
      <c r="K12" s="20">
        <v>0</v>
      </c>
    </row>
    <row r="13" spans="1:12">
      <c r="A13" s="20" t="s">
        <v>776</v>
      </c>
      <c r="B13" s="20" t="s">
        <v>799</v>
      </c>
      <c r="C13" s="20" t="s">
        <v>800</v>
      </c>
      <c r="D13" s="20">
        <v>0</v>
      </c>
      <c r="E13" s="24" t="s">
        <v>779</v>
      </c>
      <c r="F13" s="24" t="s">
        <v>779</v>
      </c>
      <c r="G13" s="20" t="s">
        <v>16</v>
      </c>
      <c r="H13" s="20" t="s">
        <v>657</v>
      </c>
      <c r="I13" s="20" t="s">
        <v>673</v>
      </c>
      <c r="J13" s="20" t="s">
        <v>17</v>
      </c>
      <c r="K13" s="20">
        <v>0</v>
      </c>
    </row>
    <row r="14" spans="1:12">
      <c r="A14" s="20" t="s">
        <v>776</v>
      </c>
      <c r="B14" s="20" t="s">
        <v>39</v>
      </c>
      <c r="C14" s="20" t="s">
        <v>801</v>
      </c>
      <c r="D14" s="20">
        <v>0</v>
      </c>
      <c r="E14" s="20">
        <v>0</v>
      </c>
      <c r="F14" s="20">
        <v>4.0620000000000002E-6</v>
      </c>
      <c r="G14" s="20" t="s">
        <v>16</v>
      </c>
      <c r="H14" s="20" t="s">
        <v>20</v>
      </c>
      <c r="I14" s="20" t="s">
        <v>657</v>
      </c>
      <c r="J14" s="20" t="s">
        <v>17</v>
      </c>
      <c r="K14" s="20">
        <v>0</v>
      </c>
    </row>
    <row r="15" spans="1:12">
      <c r="A15" s="20" t="s">
        <v>776</v>
      </c>
      <c r="B15" s="20" t="s">
        <v>802</v>
      </c>
      <c r="C15" s="20" t="s">
        <v>803</v>
      </c>
      <c r="D15" s="24" t="s">
        <v>779</v>
      </c>
      <c r="E15" s="24" t="s">
        <v>779</v>
      </c>
      <c r="F15" s="24" t="s">
        <v>779</v>
      </c>
      <c r="G15" s="20" t="s">
        <v>20</v>
      </c>
      <c r="H15" s="20" t="s">
        <v>657</v>
      </c>
      <c r="I15" s="20" t="s">
        <v>673</v>
      </c>
      <c r="J15" s="20" t="s">
        <v>17</v>
      </c>
    </row>
    <row r="16" spans="1:12">
      <c r="A16" s="20" t="s">
        <v>776</v>
      </c>
      <c r="B16" s="20" t="s">
        <v>804</v>
      </c>
      <c r="C16" s="20" t="s">
        <v>805</v>
      </c>
      <c r="D16" s="24" t="s">
        <v>779</v>
      </c>
      <c r="E16" s="24" t="s">
        <v>779</v>
      </c>
      <c r="F16" s="24" t="s">
        <v>779</v>
      </c>
      <c r="G16" s="20" t="s">
        <v>20</v>
      </c>
      <c r="H16" s="20" t="s">
        <v>657</v>
      </c>
      <c r="I16" s="20" t="s">
        <v>673</v>
      </c>
      <c r="J16" s="20" t="s">
        <v>17</v>
      </c>
    </row>
    <row r="17" spans="1:13">
      <c r="A17" s="20" t="s">
        <v>776</v>
      </c>
      <c r="B17" s="20" t="s">
        <v>806</v>
      </c>
      <c r="C17" s="20" t="s">
        <v>807</v>
      </c>
      <c r="D17" s="24" t="s">
        <v>779</v>
      </c>
      <c r="E17" s="24" t="s">
        <v>779</v>
      </c>
      <c r="F17" s="24" t="s">
        <v>779</v>
      </c>
      <c r="G17" s="20" t="s">
        <v>16</v>
      </c>
      <c r="H17" s="20" t="s">
        <v>657</v>
      </c>
      <c r="I17" s="20" t="s">
        <v>673</v>
      </c>
      <c r="J17" s="20" t="s">
        <v>144</v>
      </c>
    </row>
    <row r="18" spans="1:13">
      <c r="A18" s="20" t="s">
        <v>776</v>
      </c>
      <c r="B18" s="20" t="s">
        <v>808</v>
      </c>
      <c r="C18" s="20" t="s">
        <v>809</v>
      </c>
      <c r="D18" s="24" t="s">
        <v>779</v>
      </c>
      <c r="E18" s="24" t="s">
        <v>779</v>
      </c>
      <c r="F18" s="24" t="s">
        <v>779</v>
      </c>
      <c r="G18" s="20" t="s">
        <v>16</v>
      </c>
      <c r="H18" s="20" t="s">
        <v>657</v>
      </c>
      <c r="I18" s="20" t="s">
        <v>673</v>
      </c>
      <c r="J18" s="20" t="s">
        <v>17</v>
      </c>
    </row>
    <row r="19" spans="1:13">
      <c r="A19" s="20" t="s">
        <v>776</v>
      </c>
      <c r="B19" s="20" t="s">
        <v>810</v>
      </c>
      <c r="C19" s="20" t="s">
        <v>811</v>
      </c>
      <c r="D19" s="24" t="s">
        <v>779</v>
      </c>
      <c r="E19" s="24" t="s">
        <v>779</v>
      </c>
      <c r="F19" s="24" t="s">
        <v>779</v>
      </c>
      <c r="G19" s="20" t="s">
        <v>20</v>
      </c>
      <c r="H19" s="20" t="s">
        <v>657</v>
      </c>
      <c r="I19" s="20" t="s">
        <v>673</v>
      </c>
      <c r="J19" s="20" t="s">
        <v>144</v>
      </c>
    </row>
    <row r="20" spans="1:13">
      <c r="A20" s="20" t="s">
        <v>776</v>
      </c>
      <c r="B20" s="20" t="s">
        <v>812</v>
      </c>
      <c r="C20" s="20" t="s">
        <v>813</v>
      </c>
      <c r="D20" s="24" t="s">
        <v>779</v>
      </c>
      <c r="E20" s="20">
        <v>1.7929999999999999E-5</v>
      </c>
      <c r="F20" s="20">
        <v>8.1289999999999996E-6</v>
      </c>
      <c r="G20" s="20" t="s">
        <v>20</v>
      </c>
      <c r="H20" s="20" t="s">
        <v>657</v>
      </c>
      <c r="I20" s="20" t="s">
        <v>657</v>
      </c>
      <c r="J20" s="20" t="s">
        <v>144</v>
      </c>
      <c r="K20" s="35"/>
      <c r="L20" s="35"/>
      <c r="M20" s="35"/>
    </row>
    <row r="21" spans="1:13">
      <c r="A21" s="20" t="s">
        <v>776</v>
      </c>
      <c r="B21" s="20" t="s">
        <v>39</v>
      </c>
      <c r="C21" s="20" t="s">
        <v>814</v>
      </c>
      <c r="D21" s="24" t="s">
        <v>779</v>
      </c>
      <c r="E21" s="20">
        <v>2.0560000000000001E-4</v>
      </c>
      <c r="F21" s="20">
        <v>9.7529999999999996E-5</v>
      </c>
      <c r="G21" s="20" t="s">
        <v>20</v>
      </c>
      <c r="H21" s="20" t="s">
        <v>657</v>
      </c>
      <c r="I21" s="20" t="s">
        <v>657</v>
      </c>
      <c r="J21" s="20" t="s">
        <v>144</v>
      </c>
    </row>
    <row r="22" spans="1:13">
      <c r="A22" s="20" t="s">
        <v>776</v>
      </c>
      <c r="B22" s="20" t="s">
        <v>39</v>
      </c>
      <c r="C22" s="20" t="s">
        <v>815</v>
      </c>
      <c r="D22" s="24" t="s">
        <v>779</v>
      </c>
      <c r="E22" s="24" t="s">
        <v>779</v>
      </c>
      <c r="F22" s="24" t="s">
        <v>779</v>
      </c>
      <c r="G22" s="20" t="s">
        <v>20</v>
      </c>
      <c r="H22" s="20" t="s">
        <v>657</v>
      </c>
      <c r="I22" s="20" t="s">
        <v>673</v>
      </c>
      <c r="J22" s="20" t="s">
        <v>17</v>
      </c>
    </row>
    <row r="23" spans="1:13">
      <c r="A23" s="20" t="s">
        <v>776</v>
      </c>
      <c r="B23" s="20" t="s">
        <v>816</v>
      </c>
      <c r="C23" s="20" t="s">
        <v>817</v>
      </c>
      <c r="D23" s="24" t="s">
        <v>779</v>
      </c>
      <c r="E23" s="24" t="s">
        <v>779</v>
      </c>
      <c r="F23" s="24" t="s">
        <v>779</v>
      </c>
      <c r="G23" s="20" t="s">
        <v>20</v>
      </c>
      <c r="H23" s="20" t="s">
        <v>657</v>
      </c>
      <c r="I23" s="20" t="s">
        <v>673</v>
      </c>
      <c r="J23" s="20" t="s">
        <v>144</v>
      </c>
    </row>
    <row r="24" spans="1:13">
      <c r="A24" s="20" t="s">
        <v>776</v>
      </c>
      <c r="B24" s="20" t="s">
        <v>39</v>
      </c>
      <c r="C24" s="20" t="s">
        <v>818</v>
      </c>
      <c r="D24" s="24" t="s">
        <v>779</v>
      </c>
      <c r="E24" s="24" t="s">
        <v>779</v>
      </c>
      <c r="F24" s="24" t="s">
        <v>779</v>
      </c>
      <c r="G24" s="20" t="s">
        <v>20</v>
      </c>
      <c r="H24" s="20" t="s">
        <v>657</v>
      </c>
      <c r="I24" s="20" t="s">
        <v>673</v>
      </c>
      <c r="J24" s="20" t="s">
        <v>17</v>
      </c>
    </row>
    <row r="25" spans="1:13">
      <c r="A25" s="20" t="s">
        <v>776</v>
      </c>
      <c r="B25" s="20" t="s">
        <v>819</v>
      </c>
      <c r="C25" s="20" t="s">
        <v>820</v>
      </c>
      <c r="D25" s="24" t="s">
        <v>779</v>
      </c>
      <c r="E25" s="20">
        <v>1.075E-4</v>
      </c>
      <c r="F25" s="20">
        <v>5.6879999999999998E-5</v>
      </c>
      <c r="G25" s="20" t="s">
        <v>16</v>
      </c>
      <c r="H25" s="20" t="s">
        <v>657</v>
      </c>
      <c r="I25" s="20" t="s">
        <v>657</v>
      </c>
      <c r="J25" s="20" t="s">
        <v>17</v>
      </c>
    </row>
    <row r="26" spans="1:13">
      <c r="A26" s="20" t="s">
        <v>776</v>
      </c>
      <c r="B26" s="20" t="s">
        <v>39</v>
      </c>
      <c r="C26" s="20" t="s">
        <v>821</v>
      </c>
      <c r="D26" s="24" t="s">
        <v>779</v>
      </c>
      <c r="E26" s="24" t="s">
        <v>779</v>
      </c>
      <c r="F26" s="24" t="s">
        <v>779</v>
      </c>
      <c r="G26" s="20" t="s">
        <v>20</v>
      </c>
      <c r="H26" s="20" t="s">
        <v>657</v>
      </c>
      <c r="I26" s="20" t="s">
        <v>673</v>
      </c>
      <c r="J26" s="20" t="s">
        <v>17</v>
      </c>
    </row>
    <row r="27" spans="1:13">
      <c r="A27" s="20" t="s">
        <v>776</v>
      </c>
      <c r="B27" s="20" t="s">
        <v>822</v>
      </c>
      <c r="C27" s="20" t="s">
        <v>823</v>
      </c>
      <c r="D27" s="24" t="s">
        <v>779</v>
      </c>
      <c r="E27" s="20">
        <v>0</v>
      </c>
      <c r="F27" s="20">
        <v>6.0949999999999998E-5</v>
      </c>
      <c r="G27" s="20" t="s">
        <v>20</v>
      </c>
      <c r="H27" s="20" t="s">
        <v>657</v>
      </c>
      <c r="I27" s="20" t="s">
        <v>657</v>
      </c>
      <c r="J27" s="20" t="s">
        <v>144</v>
      </c>
    </row>
    <row r="28" spans="1:13">
      <c r="A28" s="20" t="s">
        <v>776</v>
      </c>
      <c r="B28" s="20" t="s">
        <v>39</v>
      </c>
      <c r="C28" s="20" t="s">
        <v>824</v>
      </c>
      <c r="D28" s="24" t="s">
        <v>779</v>
      </c>
      <c r="E28" s="24" t="s">
        <v>779</v>
      </c>
      <c r="F28" s="24" t="s">
        <v>779</v>
      </c>
      <c r="G28" s="20" t="s">
        <v>20</v>
      </c>
      <c r="H28" s="20" t="s">
        <v>657</v>
      </c>
      <c r="I28" s="20" t="s">
        <v>673</v>
      </c>
      <c r="J28" s="20" t="s">
        <v>144</v>
      </c>
    </row>
    <row r="29" spans="1:13">
      <c r="A29" s="20" t="s">
        <v>776</v>
      </c>
      <c r="B29" s="20" t="s">
        <v>825</v>
      </c>
      <c r="C29" s="20" t="s">
        <v>826</v>
      </c>
      <c r="D29" s="24" t="s">
        <v>779</v>
      </c>
      <c r="E29" s="20">
        <v>8.9800000000000004E-6</v>
      </c>
      <c r="F29" s="20">
        <v>2.847E-5</v>
      </c>
      <c r="G29" s="20" t="s">
        <v>16</v>
      </c>
      <c r="H29" s="20" t="s">
        <v>20</v>
      </c>
      <c r="I29" s="20" t="s">
        <v>657</v>
      </c>
      <c r="J29" s="20" t="s">
        <v>17</v>
      </c>
    </row>
    <row r="30" spans="1:13">
      <c r="A30" s="20" t="s">
        <v>776</v>
      </c>
      <c r="B30" s="20" t="s">
        <v>827</v>
      </c>
      <c r="C30" s="20" t="s">
        <v>828</v>
      </c>
      <c r="D30" s="24" t="s">
        <v>779</v>
      </c>
      <c r="E30" s="24" t="s">
        <v>779</v>
      </c>
      <c r="F30" s="24" t="s">
        <v>779</v>
      </c>
      <c r="G30" s="20" t="s">
        <v>16</v>
      </c>
      <c r="H30" s="20" t="s">
        <v>20</v>
      </c>
      <c r="I30" s="20" t="s">
        <v>673</v>
      </c>
      <c r="J30" s="20" t="s">
        <v>17</v>
      </c>
    </row>
    <row r="31" spans="1:13">
      <c r="A31" s="20" t="s">
        <v>776</v>
      </c>
      <c r="B31" s="20" t="s">
        <v>39</v>
      </c>
      <c r="C31" s="20" t="s">
        <v>829</v>
      </c>
      <c r="D31" s="24" t="s">
        <v>779</v>
      </c>
      <c r="E31" s="24" t="s">
        <v>779</v>
      </c>
      <c r="F31" s="24" t="s">
        <v>779</v>
      </c>
      <c r="G31" s="20" t="s">
        <v>16</v>
      </c>
      <c r="H31" s="20" t="s">
        <v>20</v>
      </c>
      <c r="I31" s="20" t="s">
        <v>673</v>
      </c>
      <c r="J31" s="20" t="s">
        <v>17</v>
      </c>
    </row>
    <row r="32" spans="1:13">
      <c r="A32" s="20" t="s">
        <v>776</v>
      </c>
      <c r="B32" s="20" t="s">
        <v>39</v>
      </c>
      <c r="C32" s="20" t="s">
        <v>830</v>
      </c>
      <c r="D32" s="24" t="s">
        <v>779</v>
      </c>
      <c r="E32" s="24" t="s">
        <v>779</v>
      </c>
      <c r="F32" s="24" t="s">
        <v>779</v>
      </c>
      <c r="G32" s="20" t="s">
        <v>16</v>
      </c>
      <c r="H32" s="20" t="s">
        <v>20</v>
      </c>
      <c r="I32" s="20" t="s">
        <v>673</v>
      </c>
      <c r="J32" s="20" t="s">
        <v>17</v>
      </c>
    </row>
    <row r="33" spans="1:10">
      <c r="A33" s="20" t="s">
        <v>776</v>
      </c>
      <c r="B33" s="20" t="s">
        <v>831</v>
      </c>
      <c r="C33" s="20" t="s">
        <v>832</v>
      </c>
      <c r="D33" s="24" t="s">
        <v>779</v>
      </c>
      <c r="E33" s="20">
        <v>0</v>
      </c>
      <c r="F33" s="20">
        <v>4.0640000000000004E-6</v>
      </c>
      <c r="G33" s="20" t="s">
        <v>20</v>
      </c>
      <c r="H33" s="20" t="s">
        <v>20</v>
      </c>
      <c r="I33" s="20" t="s">
        <v>657</v>
      </c>
      <c r="J33" s="20" t="s">
        <v>17</v>
      </c>
    </row>
    <row r="34" spans="1:10">
      <c r="A34" s="20" t="s">
        <v>776</v>
      </c>
      <c r="B34" s="20" t="s">
        <v>833</v>
      </c>
      <c r="C34" s="20" t="s">
        <v>834</v>
      </c>
      <c r="D34" s="24" t="s">
        <v>779</v>
      </c>
      <c r="E34" s="20">
        <v>8.9649999999999997E-6</v>
      </c>
      <c r="F34" s="20">
        <v>4.0640000000000004E-6</v>
      </c>
      <c r="G34" s="20" t="s">
        <v>20</v>
      </c>
      <c r="H34" s="20" t="s">
        <v>20</v>
      </c>
      <c r="I34" s="20" t="s">
        <v>657</v>
      </c>
      <c r="J34" s="20" t="s">
        <v>17</v>
      </c>
    </row>
    <row r="35" spans="1:10">
      <c r="A35" s="20" t="s">
        <v>776</v>
      </c>
      <c r="B35" s="20" t="s">
        <v>835</v>
      </c>
      <c r="C35" s="20" t="s">
        <v>836</v>
      </c>
      <c r="D35" s="24" t="s">
        <v>779</v>
      </c>
      <c r="E35" s="20">
        <v>0</v>
      </c>
      <c r="F35" s="20">
        <v>4.0860000000000004E-6</v>
      </c>
      <c r="G35" s="20" t="s">
        <v>20</v>
      </c>
      <c r="H35" s="20" t="s">
        <v>20</v>
      </c>
      <c r="I35" s="20" t="s">
        <v>657</v>
      </c>
      <c r="J35" s="20" t="s">
        <v>17</v>
      </c>
    </row>
    <row r="36" spans="1:10">
      <c r="A36" s="20" t="s">
        <v>776</v>
      </c>
      <c r="B36" s="20" t="s">
        <v>837</v>
      </c>
      <c r="C36" s="20" t="s">
        <v>838</v>
      </c>
      <c r="D36" s="24" t="s">
        <v>779</v>
      </c>
      <c r="E36" s="20">
        <v>0</v>
      </c>
      <c r="F36" s="20">
        <v>1.22E-5</v>
      </c>
      <c r="G36" s="20" t="s">
        <v>20</v>
      </c>
      <c r="H36" s="20" t="s">
        <v>673</v>
      </c>
      <c r="I36" s="20" t="s">
        <v>657</v>
      </c>
      <c r="J36" s="20" t="s">
        <v>17</v>
      </c>
    </row>
    <row r="37" spans="1:10">
      <c r="A37" s="20" t="s">
        <v>776</v>
      </c>
      <c r="B37" s="20" t="s">
        <v>839</v>
      </c>
      <c r="C37" s="20" t="s">
        <v>840</v>
      </c>
      <c r="D37" s="24" t="s">
        <v>779</v>
      </c>
      <c r="E37" s="20">
        <v>0</v>
      </c>
      <c r="F37" s="20">
        <v>4.0629999999999999E-6</v>
      </c>
      <c r="G37" s="20" t="s">
        <v>20</v>
      </c>
      <c r="H37" s="20" t="s">
        <v>20</v>
      </c>
      <c r="I37" s="20" t="s">
        <v>657</v>
      </c>
      <c r="J37" s="20" t="s">
        <v>17</v>
      </c>
    </row>
    <row r="38" spans="1:10">
      <c r="A38" s="20" t="s">
        <v>776</v>
      </c>
      <c r="B38" s="20" t="s">
        <v>841</v>
      </c>
      <c r="C38" s="20" t="s">
        <v>842</v>
      </c>
      <c r="D38" s="24" t="s">
        <v>779</v>
      </c>
      <c r="E38" s="20">
        <v>3.9499999999999998E-5</v>
      </c>
      <c r="F38" s="20">
        <v>1.1909999999999999E-4</v>
      </c>
      <c r="G38" s="20" t="s">
        <v>20</v>
      </c>
      <c r="H38" s="20" t="s">
        <v>20</v>
      </c>
      <c r="I38" s="20" t="s">
        <v>657</v>
      </c>
      <c r="J38" s="20" t="s">
        <v>17</v>
      </c>
    </row>
    <row r="39" spans="1:10">
      <c r="A39" s="20" t="s">
        <v>776</v>
      </c>
      <c r="B39" s="20" t="s">
        <v>843</v>
      </c>
      <c r="C39" s="20" t="s">
        <v>844</v>
      </c>
      <c r="D39" s="24" t="s">
        <v>779</v>
      </c>
      <c r="E39" s="20">
        <v>0</v>
      </c>
      <c r="F39" s="20">
        <v>4.0659999999999997E-6</v>
      </c>
      <c r="G39" s="20" t="s">
        <v>20</v>
      </c>
      <c r="H39" s="20" t="s">
        <v>20</v>
      </c>
      <c r="I39" s="20" t="s">
        <v>657</v>
      </c>
      <c r="J39" s="20" t="s">
        <v>17</v>
      </c>
    </row>
    <row r="40" spans="1:10">
      <c r="A40" s="20" t="s">
        <v>776</v>
      </c>
      <c r="B40" s="20" t="s">
        <v>845</v>
      </c>
      <c r="C40" s="20" t="s">
        <v>846</v>
      </c>
      <c r="D40" s="24" t="s">
        <v>779</v>
      </c>
      <c r="E40" s="20">
        <v>0</v>
      </c>
      <c r="F40" s="20">
        <v>4.065E-6</v>
      </c>
      <c r="G40" s="20" t="s">
        <v>20</v>
      </c>
      <c r="H40" s="20" t="s">
        <v>673</v>
      </c>
      <c r="I40" s="20" t="s">
        <v>657</v>
      </c>
      <c r="J40" s="20" t="s">
        <v>17</v>
      </c>
    </row>
    <row r="41" spans="1:10">
      <c r="A41" s="20" t="s">
        <v>776</v>
      </c>
      <c r="B41" s="20" t="s">
        <v>847</v>
      </c>
      <c r="C41" s="20" t="s">
        <v>848</v>
      </c>
      <c r="D41" s="24" t="s">
        <v>779</v>
      </c>
      <c r="E41" s="20">
        <v>8.9779999999999994E-6</v>
      </c>
      <c r="F41" s="20">
        <v>4.07E-6</v>
      </c>
      <c r="G41" s="20" t="s">
        <v>20</v>
      </c>
      <c r="H41" s="20" t="s">
        <v>673</v>
      </c>
      <c r="I41" s="20" t="s">
        <v>657</v>
      </c>
      <c r="J41" s="20" t="s">
        <v>17</v>
      </c>
    </row>
    <row r="42" spans="1:10">
      <c r="A42" s="20" t="s">
        <v>776</v>
      </c>
      <c r="B42" s="20" t="s">
        <v>849</v>
      </c>
      <c r="C42" s="20" t="s">
        <v>850</v>
      </c>
      <c r="D42" s="24" t="s">
        <v>779</v>
      </c>
      <c r="E42" s="20">
        <v>8.9719999999999998E-6</v>
      </c>
      <c r="F42" s="20">
        <v>4.0670000000000002E-6</v>
      </c>
      <c r="G42" s="20" t="s">
        <v>20</v>
      </c>
      <c r="H42" s="20" t="s">
        <v>20</v>
      </c>
      <c r="I42" s="20" t="s">
        <v>657</v>
      </c>
      <c r="J42" s="20" t="s">
        <v>17</v>
      </c>
    </row>
    <row r="43" spans="1:10">
      <c r="A43" s="20" t="s">
        <v>776</v>
      </c>
      <c r="B43" s="20" t="s">
        <v>851</v>
      </c>
      <c r="C43" s="20" t="s">
        <v>852</v>
      </c>
      <c r="D43" s="24" t="s">
        <v>779</v>
      </c>
      <c r="E43" s="20">
        <v>0</v>
      </c>
      <c r="F43" s="20">
        <v>4.065E-6</v>
      </c>
      <c r="G43" s="20" t="s">
        <v>20</v>
      </c>
      <c r="H43" s="20" t="s">
        <v>673</v>
      </c>
      <c r="I43" s="20" t="s">
        <v>657</v>
      </c>
      <c r="J43" s="20" t="s">
        <v>17</v>
      </c>
    </row>
    <row r="44" spans="1:10">
      <c r="A44" s="20" t="s">
        <v>776</v>
      </c>
      <c r="B44" s="20" t="s">
        <v>853</v>
      </c>
      <c r="C44" s="20" t="s">
        <v>854</v>
      </c>
      <c r="D44" s="24" t="s">
        <v>779</v>
      </c>
      <c r="E44" s="20">
        <v>0</v>
      </c>
      <c r="F44" s="20">
        <v>4.0709999999999996E-6</v>
      </c>
      <c r="G44" s="20" t="s">
        <v>20</v>
      </c>
      <c r="H44" s="20" t="s">
        <v>673</v>
      </c>
      <c r="I44" s="20" t="s">
        <v>657</v>
      </c>
      <c r="J44" s="20" t="s">
        <v>17</v>
      </c>
    </row>
    <row r="45" spans="1:10">
      <c r="A45" s="20" t="s">
        <v>776</v>
      </c>
      <c r="B45" s="20" t="s">
        <v>855</v>
      </c>
      <c r="C45" s="20" t="s">
        <v>856</v>
      </c>
      <c r="D45" s="24" t="s">
        <v>779</v>
      </c>
      <c r="E45" s="20">
        <v>8.9910000000000008E-6</v>
      </c>
      <c r="F45" s="20">
        <v>4.0729999999999998E-6</v>
      </c>
      <c r="G45" s="20" t="s">
        <v>20</v>
      </c>
      <c r="H45" s="20" t="s">
        <v>673</v>
      </c>
      <c r="I45" s="20" t="s">
        <v>657</v>
      </c>
      <c r="J45" s="20" t="s">
        <v>17</v>
      </c>
    </row>
    <row r="46" spans="1:10">
      <c r="A46" s="20" t="s">
        <v>776</v>
      </c>
      <c r="B46" s="20" t="s">
        <v>857</v>
      </c>
      <c r="C46" s="20" t="s">
        <v>858</v>
      </c>
      <c r="D46" s="24" t="s">
        <v>779</v>
      </c>
      <c r="E46" s="20">
        <v>0</v>
      </c>
      <c r="F46" s="20">
        <v>4.0690000000000003E-6</v>
      </c>
      <c r="G46" s="20" t="s">
        <v>20</v>
      </c>
      <c r="H46" s="20" t="s">
        <v>673</v>
      </c>
      <c r="I46" s="20" t="s">
        <v>657</v>
      </c>
      <c r="J46" s="20" t="s">
        <v>17</v>
      </c>
    </row>
    <row r="47" spans="1:10">
      <c r="A47" s="20" t="s">
        <v>776</v>
      </c>
      <c r="B47" s="20" t="s">
        <v>859</v>
      </c>
      <c r="C47" s="20" t="s">
        <v>860</v>
      </c>
      <c r="D47" s="24" t="s">
        <v>779</v>
      </c>
      <c r="E47" s="20">
        <v>0</v>
      </c>
      <c r="F47" s="20">
        <v>4.0770000000000001E-6</v>
      </c>
      <c r="G47" s="20" t="s">
        <v>20</v>
      </c>
      <c r="H47" s="20" t="s">
        <v>673</v>
      </c>
      <c r="I47" s="20" t="s">
        <v>657</v>
      </c>
      <c r="J47" s="20" t="s">
        <v>17</v>
      </c>
    </row>
    <row r="48" spans="1:10">
      <c r="A48" s="20" t="s">
        <v>776</v>
      </c>
      <c r="B48" s="20" t="s">
        <v>861</v>
      </c>
      <c r="C48" s="20" t="s">
        <v>862</v>
      </c>
      <c r="D48" s="24" t="s">
        <v>779</v>
      </c>
      <c r="E48" s="20">
        <v>0</v>
      </c>
      <c r="F48" s="20">
        <v>4.0749999999999999E-6</v>
      </c>
      <c r="G48" s="20" t="s">
        <v>20</v>
      </c>
      <c r="H48" s="20" t="s">
        <v>20</v>
      </c>
      <c r="I48" s="20" t="s">
        <v>657</v>
      </c>
      <c r="J48" s="20" t="s">
        <v>17</v>
      </c>
    </row>
    <row r="49" spans="1:10">
      <c r="A49" s="20" t="s">
        <v>776</v>
      </c>
      <c r="B49" s="20" t="s">
        <v>863</v>
      </c>
      <c r="C49" s="20" t="s">
        <v>864</v>
      </c>
      <c r="D49" s="24" t="s">
        <v>779</v>
      </c>
      <c r="E49" s="20">
        <v>0</v>
      </c>
      <c r="F49" s="20">
        <v>1.219E-5</v>
      </c>
      <c r="G49" s="20" t="s">
        <v>20</v>
      </c>
      <c r="H49" s="20" t="s">
        <v>20</v>
      </c>
      <c r="I49" s="20" t="s">
        <v>657</v>
      </c>
      <c r="J49" s="20" t="s">
        <v>17</v>
      </c>
    </row>
    <row r="50" spans="1:10">
      <c r="A50" s="20" t="s">
        <v>776</v>
      </c>
      <c r="B50" s="20" t="s">
        <v>865</v>
      </c>
      <c r="C50" s="20" t="s">
        <v>866</v>
      </c>
      <c r="D50" s="24" t="s">
        <v>779</v>
      </c>
      <c r="E50" s="20">
        <v>8.9590000000000001E-6</v>
      </c>
      <c r="F50" s="20">
        <v>4.0629999999999999E-6</v>
      </c>
      <c r="G50" s="20" t="s">
        <v>20</v>
      </c>
      <c r="H50" s="20" t="s">
        <v>20</v>
      </c>
      <c r="I50" s="20" t="s">
        <v>657</v>
      </c>
      <c r="J50" s="20" t="s">
        <v>17</v>
      </c>
    </row>
    <row r="51" spans="1:10">
      <c r="A51" s="20" t="s">
        <v>776</v>
      </c>
      <c r="B51" s="20" t="s">
        <v>867</v>
      </c>
      <c r="C51" s="20" t="s">
        <v>868</v>
      </c>
      <c r="D51" s="24" t="s">
        <v>779</v>
      </c>
      <c r="E51" s="20">
        <v>0</v>
      </c>
      <c r="F51" s="20">
        <v>4.0670000000000002E-6</v>
      </c>
      <c r="G51" s="20" t="s">
        <v>20</v>
      </c>
      <c r="H51" s="20" t="s">
        <v>673</v>
      </c>
      <c r="I51" s="20" t="s">
        <v>657</v>
      </c>
      <c r="J51" s="20" t="s">
        <v>17</v>
      </c>
    </row>
    <row r="52" spans="1:10">
      <c r="A52" s="20" t="s">
        <v>776</v>
      </c>
      <c r="B52" s="20" t="s">
        <v>869</v>
      </c>
      <c r="C52" s="20" t="s">
        <v>870</v>
      </c>
      <c r="D52" s="24" t="s">
        <v>779</v>
      </c>
      <c r="E52" s="20">
        <v>6.6619999999999996E-5</v>
      </c>
      <c r="F52" s="20">
        <v>3.2289999999999997E-5</v>
      </c>
      <c r="G52" s="20" t="s">
        <v>20</v>
      </c>
      <c r="H52" s="20" t="s">
        <v>20</v>
      </c>
      <c r="I52" s="20" t="s">
        <v>657</v>
      </c>
      <c r="J52" s="20" t="s">
        <v>17</v>
      </c>
    </row>
    <row r="53" spans="1:10">
      <c r="A53" s="20" t="s">
        <v>776</v>
      </c>
      <c r="B53" s="20" t="s">
        <v>871</v>
      </c>
      <c r="C53" s="20" t="s">
        <v>872</v>
      </c>
      <c r="D53" s="24" t="s">
        <v>779</v>
      </c>
      <c r="E53" s="20">
        <v>0</v>
      </c>
      <c r="F53" s="20">
        <v>3.2280000000000003E-5</v>
      </c>
      <c r="G53" s="20" t="s">
        <v>20</v>
      </c>
      <c r="H53" s="20" t="s">
        <v>20</v>
      </c>
      <c r="I53" s="20" t="s">
        <v>657</v>
      </c>
      <c r="J53" s="20" t="s">
        <v>17</v>
      </c>
    </row>
    <row r="54" spans="1:10">
      <c r="A54" s="20" t="s">
        <v>776</v>
      </c>
      <c r="B54" s="20" t="s">
        <v>873</v>
      </c>
      <c r="C54" s="20" t="s">
        <v>874</v>
      </c>
      <c r="D54" s="24" t="s">
        <v>779</v>
      </c>
      <c r="E54" s="20">
        <v>9.3100000000000006E-6</v>
      </c>
      <c r="F54" s="20">
        <v>1.2989999999999999E-5</v>
      </c>
      <c r="G54" s="20" t="s">
        <v>20</v>
      </c>
      <c r="H54" s="20" t="s">
        <v>20</v>
      </c>
      <c r="I54" s="20" t="s">
        <v>657</v>
      </c>
      <c r="J54" s="20" t="s">
        <v>17</v>
      </c>
    </row>
    <row r="55" spans="1:10">
      <c r="A55" s="20" t="s">
        <v>776</v>
      </c>
      <c r="B55" s="20" t="s">
        <v>875</v>
      </c>
      <c r="C55" s="20" t="s">
        <v>876</v>
      </c>
      <c r="D55" s="24" t="s">
        <v>779</v>
      </c>
      <c r="E55" s="20">
        <v>8.9619999999999999E-6</v>
      </c>
      <c r="F55" s="20">
        <v>4.0659999999999997E-6</v>
      </c>
      <c r="G55" s="20" t="s">
        <v>20</v>
      </c>
      <c r="H55" s="20" t="s">
        <v>673</v>
      </c>
      <c r="I55" s="20" t="s">
        <v>657</v>
      </c>
      <c r="J55" s="20" t="s">
        <v>17</v>
      </c>
    </row>
    <row r="56" spans="1:10">
      <c r="A56" s="20" t="s">
        <v>776</v>
      </c>
      <c r="B56" s="20" t="s">
        <v>877</v>
      </c>
      <c r="C56" s="20" t="s">
        <v>878</v>
      </c>
      <c r="D56" s="24" t="s">
        <v>779</v>
      </c>
      <c r="E56" s="20">
        <v>8.9579999999999996E-6</v>
      </c>
      <c r="F56" s="20">
        <v>4.0640000000000004E-6</v>
      </c>
      <c r="G56" s="20" t="s">
        <v>20</v>
      </c>
      <c r="H56" s="20" t="s">
        <v>673</v>
      </c>
      <c r="I56" s="20" t="s">
        <v>657</v>
      </c>
      <c r="J56" s="20" t="s">
        <v>17</v>
      </c>
    </row>
    <row r="57" spans="1:10">
      <c r="A57" s="20" t="s">
        <v>776</v>
      </c>
      <c r="B57" s="20" t="s">
        <v>879</v>
      </c>
      <c r="C57" s="20" t="s">
        <v>880</v>
      </c>
      <c r="D57" s="24" t="s">
        <v>779</v>
      </c>
      <c r="E57" s="20">
        <v>0</v>
      </c>
      <c r="F57" s="20">
        <v>1.446E-5</v>
      </c>
      <c r="G57" s="20" t="s">
        <v>20</v>
      </c>
      <c r="H57" s="20" t="s">
        <v>20</v>
      </c>
      <c r="I57" s="20" t="s">
        <v>657</v>
      </c>
      <c r="J57" s="20" t="s">
        <v>17</v>
      </c>
    </row>
    <row r="58" spans="1:10">
      <c r="A58" s="20" t="s">
        <v>776</v>
      </c>
      <c r="B58" s="20" t="s">
        <v>881</v>
      </c>
      <c r="C58" s="20" t="s">
        <v>882</v>
      </c>
      <c r="D58" s="24" t="s">
        <v>779</v>
      </c>
      <c r="E58" s="20">
        <v>8.9600000000000006E-6</v>
      </c>
      <c r="F58" s="20">
        <v>4.0629999999999999E-6</v>
      </c>
      <c r="G58" s="20" t="s">
        <v>20</v>
      </c>
      <c r="H58" s="20" t="s">
        <v>673</v>
      </c>
      <c r="I58" s="20" t="s">
        <v>657</v>
      </c>
      <c r="J58" s="20" t="s">
        <v>17</v>
      </c>
    </row>
    <row r="59" spans="1:10">
      <c r="A59" s="20" t="s">
        <v>776</v>
      </c>
      <c r="B59" s="20" t="s">
        <v>883</v>
      </c>
      <c r="C59" s="20" t="s">
        <v>884</v>
      </c>
      <c r="D59" s="24" t="s">
        <v>779</v>
      </c>
      <c r="E59" s="20">
        <v>0</v>
      </c>
      <c r="F59" s="20">
        <v>4.0659999999999997E-6</v>
      </c>
      <c r="G59" s="20" t="s">
        <v>20</v>
      </c>
      <c r="H59" s="20" t="s">
        <v>673</v>
      </c>
      <c r="I59" s="20" t="s">
        <v>657</v>
      </c>
      <c r="J59" s="20" t="s">
        <v>17</v>
      </c>
    </row>
    <row r="60" spans="1:10">
      <c r="A60" s="20" t="s">
        <v>776</v>
      </c>
      <c r="B60" s="20" t="s">
        <v>885</v>
      </c>
      <c r="C60" s="20" t="s">
        <v>886</v>
      </c>
      <c r="D60" s="24" t="s">
        <v>779</v>
      </c>
      <c r="E60" s="20">
        <v>8.9649999999999997E-6</v>
      </c>
      <c r="F60" s="20">
        <v>4.0640000000000004E-6</v>
      </c>
      <c r="G60" s="20" t="s">
        <v>20</v>
      </c>
      <c r="H60" s="20" t="s">
        <v>673</v>
      </c>
      <c r="I60" s="20" t="s">
        <v>657</v>
      </c>
      <c r="J60" s="20" t="s">
        <v>17</v>
      </c>
    </row>
    <row r="61" spans="1:10">
      <c r="A61" s="20" t="s">
        <v>776</v>
      </c>
      <c r="B61" s="20" t="s">
        <v>887</v>
      </c>
      <c r="C61" s="20" t="s">
        <v>888</v>
      </c>
      <c r="D61" s="24" t="s">
        <v>779</v>
      </c>
      <c r="E61" s="20">
        <v>8.9619999999999999E-6</v>
      </c>
      <c r="F61" s="20">
        <v>8.1300000000000001E-6</v>
      </c>
      <c r="G61" s="20" t="s">
        <v>20</v>
      </c>
      <c r="H61" s="20" t="s">
        <v>673</v>
      </c>
      <c r="I61" s="20" t="s">
        <v>657</v>
      </c>
      <c r="J61" s="20" t="s">
        <v>17</v>
      </c>
    </row>
    <row r="62" spans="1:10">
      <c r="A62" s="20" t="s">
        <v>776</v>
      </c>
      <c r="B62" s="20" t="s">
        <v>889</v>
      </c>
      <c r="C62" s="20" t="s">
        <v>890</v>
      </c>
      <c r="D62" s="24" t="s">
        <v>779</v>
      </c>
      <c r="E62" s="20">
        <v>0</v>
      </c>
      <c r="F62" s="20">
        <v>4.0640000000000004E-6</v>
      </c>
      <c r="G62" s="20" t="s">
        <v>20</v>
      </c>
      <c r="H62" s="20" t="s">
        <v>673</v>
      </c>
      <c r="I62" s="20" t="s">
        <v>657</v>
      </c>
      <c r="J62" s="20" t="s">
        <v>17</v>
      </c>
    </row>
    <row r="63" spans="1:10">
      <c r="A63" s="20" t="s">
        <v>776</v>
      </c>
      <c r="B63" s="20" t="s">
        <v>891</v>
      </c>
      <c r="C63" s="20" t="s">
        <v>892</v>
      </c>
      <c r="D63" s="24" t="s">
        <v>779</v>
      </c>
      <c r="E63" s="20">
        <v>0</v>
      </c>
      <c r="F63" s="20">
        <v>7.2239999999999998E-6</v>
      </c>
      <c r="G63" s="20" t="s">
        <v>20</v>
      </c>
      <c r="H63" s="20" t="s">
        <v>20</v>
      </c>
      <c r="I63" s="20" t="s">
        <v>657</v>
      </c>
      <c r="J63" s="20" t="s">
        <v>17</v>
      </c>
    </row>
    <row r="64" spans="1:10">
      <c r="A64" s="20" t="s">
        <v>776</v>
      </c>
      <c r="B64" s="20" t="s">
        <v>893</v>
      </c>
      <c r="C64" s="20" t="s">
        <v>894</v>
      </c>
      <c r="D64" s="24" t="s">
        <v>779</v>
      </c>
      <c r="E64" s="20">
        <v>8.969E-6</v>
      </c>
      <c r="F64" s="20">
        <v>4.0659999999999997E-6</v>
      </c>
      <c r="G64" s="20" t="s">
        <v>20</v>
      </c>
      <c r="H64" s="20" t="s">
        <v>20</v>
      </c>
      <c r="I64" s="20" t="s">
        <v>657</v>
      </c>
      <c r="J64" s="20" t="s">
        <v>17</v>
      </c>
    </row>
    <row r="65" spans="1:10">
      <c r="A65" s="20" t="s">
        <v>776</v>
      </c>
      <c r="B65" s="20" t="s">
        <v>895</v>
      </c>
      <c r="C65" s="20" t="s">
        <v>896</v>
      </c>
      <c r="D65" s="24" t="s">
        <v>779</v>
      </c>
      <c r="E65" s="20">
        <v>0</v>
      </c>
      <c r="F65" s="20">
        <v>8.1329999999999999E-6</v>
      </c>
      <c r="G65" s="20" t="s">
        <v>20</v>
      </c>
      <c r="H65" s="20" t="s">
        <v>20</v>
      </c>
      <c r="I65" s="20" t="s">
        <v>657</v>
      </c>
      <c r="J65" s="20" t="s">
        <v>17</v>
      </c>
    </row>
    <row r="66" spans="1:10">
      <c r="A66" s="20" t="s">
        <v>776</v>
      </c>
      <c r="B66" s="20" t="s">
        <v>897</v>
      </c>
      <c r="C66" s="20" t="s">
        <v>898</v>
      </c>
      <c r="D66" s="24" t="s">
        <v>779</v>
      </c>
      <c r="E66" s="20">
        <v>8.9749999999999996E-6</v>
      </c>
      <c r="F66" s="20">
        <v>4.0670000000000002E-6</v>
      </c>
      <c r="G66" s="20" t="s">
        <v>20</v>
      </c>
      <c r="H66" s="20" t="s">
        <v>673</v>
      </c>
      <c r="I66" s="20" t="s">
        <v>657</v>
      </c>
      <c r="J66" s="20" t="s">
        <v>17</v>
      </c>
    </row>
    <row r="67" spans="1:10">
      <c r="A67" s="20" t="s">
        <v>776</v>
      </c>
      <c r="B67" s="20" t="s">
        <v>899</v>
      </c>
      <c r="C67" s="20" t="s">
        <v>900</v>
      </c>
      <c r="D67" s="24" t="s">
        <v>779</v>
      </c>
      <c r="E67" s="20">
        <v>8.9730000000000003E-6</v>
      </c>
      <c r="F67" s="20">
        <v>4.0659999999999997E-6</v>
      </c>
      <c r="G67" s="20" t="s">
        <v>20</v>
      </c>
      <c r="H67" s="20" t="s">
        <v>20</v>
      </c>
      <c r="I67" s="20" t="s">
        <v>657</v>
      </c>
      <c r="J67" s="20" t="s">
        <v>17</v>
      </c>
    </row>
    <row r="68" spans="1:10">
      <c r="A68" s="20" t="s">
        <v>776</v>
      </c>
      <c r="B68" s="20" t="s">
        <v>901</v>
      </c>
      <c r="C68" s="20" t="s">
        <v>902</v>
      </c>
      <c r="D68" s="24" t="s">
        <v>779</v>
      </c>
      <c r="E68" s="20">
        <v>0</v>
      </c>
      <c r="F68" s="20">
        <v>4.07E-6</v>
      </c>
      <c r="G68" s="20" t="s">
        <v>20</v>
      </c>
      <c r="H68" s="20" t="s">
        <v>20</v>
      </c>
      <c r="I68" s="20" t="s">
        <v>657</v>
      </c>
      <c r="J68" s="20" t="s">
        <v>17</v>
      </c>
    </row>
    <row r="69" spans="1:10">
      <c r="A69" s="20" t="s">
        <v>776</v>
      </c>
      <c r="B69" s="20" t="s">
        <v>903</v>
      </c>
      <c r="C69" s="20" t="s">
        <v>904</v>
      </c>
      <c r="D69" s="24" t="s">
        <v>779</v>
      </c>
      <c r="E69" s="20">
        <v>0</v>
      </c>
      <c r="F69" s="20">
        <v>3.2289999999999997E-5</v>
      </c>
      <c r="G69" s="20" t="s">
        <v>20</v>
      </c>
      <c r="H69" s="20" t="s">
        <v>20</v>
      </c>
      <c r="I69" s="20" t="s">
        <v>657</v>
      </c>
      <c r="J69" s="20" t="s">
        <v>17</v>
      </c>
    </row>
    <row r="70" spans="1:10">
      <c r="A70" s="20" t="s">
        <v>776</v>
      </c>
      <c r="B70" s="20" t="s">
        <v>905</v>
      </c>
      <c r="C70" s="20" t="s">
        <v>906</v>
      </c>
      <c r="D70" s="24" t="s">
        <v>779</v>
      </c>
      <c r="E70" s="20">
        <v>6.6859999999999993E-5</v>
      </c>
      <c r="F70" s="20">
        <v>3.2360000000000002E-5</v>
      </c>
      <c r="G70" s="20" t="s">
        <v>20</v>
      </c>
      <c r="H70" s="20" t="s">
        <v>20</v>
      </c>
      <c r="I70" s="20" t="s">
        <v>657</v>
      </c>
      <c r="J70" s="20" t="s">
        <v>17</v>
      </c>
    </row>
    <row r="71" spans="1:10">
      <c r="A71" s="20" t="s">
        <v>776</v>
      </c>
      <c r="B71" s="20" t="s">
        <v>39</v>
      </c>
      <c r="C71" s="20" t="s">
        <v>907</v>
      </c>
      <c r="D71" s="24" t="s">
        <v>779</v>
      </c>
      <c r="E71" s="20">
        <v>0</v>
      </c>
      <c r="F71" s="20">
        <v>8.1310000000000006E-6</v>
      </c>
      <c r="G71" s="20" t="s">
        <v>20</v>
      </c>
      <c r="H71" s="20" t="s">
        <v>20</v>
      </c>
      <c r="I71" s="20" t="s">
        <v>657</v>
      </c>
      <c r="J71" s="20" t="s">
        <v>144</v>
      </c>
    </row>
    <row r="72" spans="1:10">
      <c r="A72" s="20" t="s">
        <v>776</v>
      </c>
      <c r="B72" s="20" t="s">
        <v>39</v>
      </c>
      <c r="C72" s="20" t="s">
        <v>908</v>
      </c>
      <c r="D72" s="24" t="s">
        <v>779</v>
      </c>
      <c r="E72" s="20">
        <v>0</v>
      </c>
      <c r="F72" s="20">
        <v>4.0640000000000004E-6</v>
      </c>
      <c r="G72" s="20" t="s">
        <v>20</v>
      </c>
      <c r="H72" s="20" t="s">
        <v>20</v>
      </c>
      <c r="I72" s="20" t="s">
        <v>657</v>
      </c>
      <c r="J72" s="20" t="s">
        <v>144</v>
      </c>
    </row>
    <row r="73" spans="1:10">
      <c r="A73" s="20" t="s">
        <v>776</v>
      </c>
      <c r="B73" s="20" t="s">
        <v>39</v>
      </c>
      <c r="C73" s="20" t="s">
        <v>909</v>
      </c>
      <c r="D73" s="24" t="s">
        <v>779</v>
      </c>
      <c r="E73" s="20">
        <v>0</v>
      </c>
      <c r="F73" s="20">
        <v>4.0890000000000002E-6</v>
      </c>
      <c r="G73" s="20" t="s">
        <v>20</v>
      </c>
      <c r="H73" s="20" t="s">
        <v>20</v>
      </c>
      <c r="I73" s="20" t="s">
        <v>657</v>
      </c>
      <c r="J73" s="20" t="s">
        <v>144</v>
      </c>
    </row>
    <row r="74" spans="1:10">
      <c r="A74" s="20" t="s">
        <v>776</v>
      </c>
      <c r="B74" s="20" t="s">
        <v>39</v>
      </c>
      <c r="C74" s="20" t="s">
        <v>910</v>
      </c>
      <c r="D74" s="24" t="s">
        <v>779</v>
      </c>
      <c r="E74" s="20">
        <v>0</v>
      </c>
      <c r="F74" s="20">
        <v>4.0720000000000001E-6</v>
      </c>
      <c r="G74" s="20" t="s">
        <v>20</v>
      </c>
      <c r="H74" s="20" t="s">
        <v>20</v>
      </c>
      <c r="I74" s="20" t="s">
        <v>657</v>
      </c>
      <c r="J74" s="20" t="s">
        <v>144</v>
      </c>
    </row>
    <row r="75" spans="1:10">
      <c r="A75" s="20" t="s">
        <v>776</v>
      </c>
      <c r="B75" s="20" t="s">
        <v>39</v>
      </c>
      <c r="C75" s="20" t="s">
        <v>911</v>
      </c>
      <c r="D75" s="24" t="s">
        <v>779</v>
      </c>
      <c r="E75" s="20">
        <v>0</v>
      </c>
      <c r="F75" s="20">
        <v>4.0679999999999998E-6</v>
      </c>
      <c r="G75" s="20" t="s">
        <v>20</v>
      </c>
      <c r="H75" s="20" t="s">
        <v>20</v>
      </c>
      <c r="I75" s="20" t="s">
        <v>657</v>
      </c>
      <c r="J75" s="20" t="s">
        <v>144</v>
      </c>
    </row>
    <row r="76" spans="1:10">
      <c r="A76" s="20" t="s">
        <v>776</v>
      </c>
      <c r="B76" s="20" t="s">
        <v>39</v>
      </c>
      <c r="C76" s="20" t="s">
        <v>912</v>
      </c>
      <c r="D76" s="24" t="s">
        <v>779</v>
      </c>
      <c r="E76" s="20">
        <v>8.9630000000000004E-6</v>
      </c>
      <c r="F76" s="20">
        <v>4.0640000000000004E-6</v>
      </c>
      <c r="G76" s="20" t="s">
        <v>20</v>
      </c>
      <c r="H76" s="20" t="s">
        <v>20</v>
      </c>
      <c r="I76" s="20" t="s">
        <v>657</v>
      </c>
      <c r="J76" s="20" t="s">
        <v>144</v>
      </c>
    </row>
    <row r="77" spans="1:10">
      <c r="A77" s="20" t="s">
        <v>776</v>
      </c>
      <c r="B77" s="20" t="s">
        <v>39</v>
      </c>
      <c r="C77" s="20" t="s">
        <v>913</v>
      </c>
      <c r="D77" s="24" t="s">
        <v>779</v>
      </c>
      <c r="E77" s="20">
        <v>0</v>
      </c>
      <c r="F77" s="20">
        <v>4.1180000000000002E-6</v>
      </c>
      <c r="G77" s="20" t="s">
        <v>20</v>
      </c>
      <c r="H77" s="20" t="s">
        <v>20</v>
      </c>
      <c r="I77" s="20" t="s">
        <v>657</v>
      </c>
      <c r="J77" s="20" t="s">
        <v>144</v>
      </c>
    </row>
    <row r="78" spans="1:10">
      <c r="A78" s="20" t="s">
        <v>776</v>
      </c>
      <c r="B78" s="20" t="s">
        <v>39</v>
      </c>
      <c r="C78" s="20" t="s">
        <v>914</v>
      </c>
      <c r="D78" s="24" t="s">
        <v>779</v>
      </c>
      <c r="E78" s="20">
        <v>0</v>
      </c>
      <c r="F78" s="20">
        <v>4.0640000000000004E-6</v>
      </c>
      <c r="G78" s="20" t="s">
        <v>20</v>
      </c>
      <c r="H78" s="20" t="s">
        <v>20</v>
      </c>
      <c r="I78" s="20" t="s">
        <v>657</v>
      </c>
      <c r="J78" s="20" t="s">
        <v>144</v>
      </c>
    </row>
    <row r="79" spans="1:10">
      <c r="A79" s="20" t="s">
        <v>776</v>
      </c>
      <c r="B79" s="20" t="s">
        <v>39</v>
      </c>
      <c r="C79" s="20" t="s">
        <v>915</v>
      </c>
      <c r="D79" s="24" t="s">
        <v>779</v>
      </c>
      <c r="E79" s="20">
        <v>0</v>
      </c>
      <c r="F79" s="20">
        <v>3.2299999999999999E-5</v>
      </c>
      <c r="G79" s="20" t="s">
        <v>20</v>
      </c>
      <c r="H79" s="20" t="s">
        <v>20</v>
      </c>
      <c r="I79" s="20" t="s">
        <v>657</v>
      </c>
      <c r="J79" s="20" t="s">
        <v>144</v>
      </c>
    </row>
    <row r="80" spans="1:10">
      <c r="A80" s="20" t="s">
        <v>776</v>
      </c>
      <c r="B80" s="20" t="s">
        <v>39</v>
      </c>
      <c r="C80" s="20" t="s">
        <v>916</v>
      </c>
      <c r="D80" s="24" t="s">
        <v>779</v>
      </c>
      <c r="E80" s="20">
        <v>8.9609999999999994E-6</v>
      </c>
      <c r="F80" s="20">
        <v>4.0629999999999999E-6</v>
      </c>
      <c r="G80" s="20" t="s">
        <v>20</v>
      </c>
      <c r="H80" s="20" t="s">
        <v>20</v>
      </c>
      <c r="I80" s="20" t="s">
        <v>657</v>
      </c>
      <c r="J80" s="20" t="s">
        <v>144</v>
      </c>
    </row>
    <row r="81" spans="1:12">
      <c r="A81" s="20" t="s">
        <v>776</v>
      </c>
      <c r="B81" s="20" t="s">
        <v>39</v>
      </c>
      <c r="C81" s="20" t="s">
        <v>917</v>
      </c>
      <c r="D81" s="24" t="s">
        <v>779</v>
      </c>
      <c r="E81" s="20">
        <v>1.7949999999999999E-5</v>
      </c>
      <c r="F81" s="20">
        <v>8.1340000000000004E-6</v>
      </c>
      <c r="G81" s="20" t="s">
        <v>20</v>
      </c>
      <c r="H81" s="20" t="s">
        <v>20</v>
      </c>
      <c r="I81" s="20" t="s">
        <v>657</v>
      </c>
      <c r="J81" s="20" t="s">
        <v>144</v>
      </c>
    </row>
    <row r="82" spans="1:12">
      <c r="A82" s="20" t="s">
        <v>776</v>
      </c>
      <c r="B82" s="20" t="s">
        <v>39</v>
      </c>
      <c r="C82" s="20" t="s">
        <v>918</v>
      </c>
      <c r="D82" s="24" t="s">
        <v>779</v>
      </c>
      <c r="E82" s="20">
        <v>0</v>
      </c>
      <c r="F82" s="20">
        <v>4.0709999999999996E-6</v>
      </c>
      <c r="G82" s="20" t="s">
        <v>20</v>
      </c>
      <c r="H82" s="20" t="s">
        <v>20</v>
      </c>
      <c r="I82" s="20" t="s">
        <v>657</v>
      </c>
      <c r="J82" s="20" t="s">
        <v>144</v>
      </c>
    </row>
    <row r="83" spans="1:12">
      <c r="A83" s="20" t="s">
        <v>776</v>
      </c>
      <c r="B83" s="20" t="s">
        <v>39</v>
      </c>
      <c r="C83" s="20" t="s">
        <v>919</v>
      </c>
      <c r="D83" s="24" t="s">
        <v>779</v>
      </c>
      <c r="E83" s="20">
        <v>0</v>
      </c>
      <c r="F83" s="20">
        <v>4.0679999999999998E-6</v>
      </c>
      <c r="G83" s="20" t="s">
        <v>20</v>
      </c>
      <c r="H83" s="20" t="s">
        <v>20</v>
      </c>
      <c r="I83" s="20" t="s">
        <v>657</v>
      </c>
      <c r="J83" s="20" t="s">
        <v>144</v>
      </c>
    </row>
    <row r="84" spans="1:12">
      <c r="A84" s="20" t="s">
        <v>776</v>
      </c>
      <c r="B84" s="20" t="s">
        <v>39</v>
      </c>
      <c r="C84" s="20" t="s">
        <v>920</v>
      </c>
      <c r="D84" s="24" t="s">
        <v>779</v>
      </c>
      <c r="E84" s="20">
        <v>1.5820000000000001E-5</v>
      </c>
      <c r="F84" s="20">
        <v>7.2269999999999996E-6</v>
      </c>
      <c r="G84" s="20" t="s">
        <v>20</v>
      </c>
      <c r="H84" s="20" t="s">
        <v>20</v>
      </c>
      <c r="I84" s="20" t="s">
        <v>657</v>
      </c>
      <c r="J84" s="20" t="s">
        <v>144</v>
      </c>
    </row>
    <row r="85" spans="1:12">
      <c r="A85" s="20" t="s">
        <v>776</v>
      </c>
      <c r="B85" s="20" t="s">
        <v>39</v>
      </c>
      <c r="C85" s="20" t="s">
        <v>921</v>
      </c>
      <c r="D85" s="24" t="s">
        <v>779</v>
      </c>
      <c r="E85" s="20">
        <v>6.6660000000000002E-5</v>
      </c>
      <c r="F85" s="20">
        <v>3.2299999999999999E-5</v>
      </c>
      <c r="G85" s="20" t="s">
        <v>20</v>
      </c>
      <c r="H85" s="20" t="s">
        <v>20</v>
      </c>
      <c r="I85" s="20" t="s">
        <v>657</v>
      </c>
      <c r="J85" s="20" t="s">
        <v>144</v>
      </c>
    </row>
    <row r="86" spans="1:12">
      <c r="A86" s="20" t="s">
        <v>776</v>
      </c>
      <c r="B86" s="20" t="s">
        <v>922</v>
      </c>
      <c r="C86" s="20" t="s">
        <v>923</v>
      </c>
      <c r="D86" s="20" t="s">
        <v>779</v>
      </c>
      <c r="E86" s="20" t="s">
        <v>779</v>
      </c>
      <c r="F86" s="20" t="s">
        <v>779</v>
      </c>
      <c r="G86" s="20" t="s">
        <v>20</v>
      </c>
      <c r="H86" s="20" t="s">
        <v>16</v>
      </c>
      <c r="I86" s="20" t="s">
        <v>20</v>
      </c>
      <c r="J86" s="20" t="s">
        <v>144</v>
      </c>
    </row>
    <row r="87" spans="1:12">
      <c r="D87" s="26"/>
      <c r="E87" s="26"/>
      <c r="F87" s="26"/>
      <c r="G87" s="20"/>
      <c r="H87" s="20"/>
      <c r="I87" s="20"/>
      <c r="J87" s="20"/>
      <c r="K87" s="3">
        <f>SUM(K2:K86)</f>
        <v>10</v>
      </c>
    </row>
    <row r="88" spans="1:12">
      <c r="C88" s="25" t="s">
        <v>769</v>
      </c>
      <c r="D88" s="26">
        <f>SUM(D2:D86)</f>
        <v>3.5385704175513099E-4</v>
      </c>
      <c r="E88" s="26">
        <f t="shared" ref="E88:F88" si="1">SUM(E2:E86)</f>
        <v>8.3964299999999994E-4</v>
      </c>
      <c r="F88" s="26">
        <f t="shared" si="1"/>
        <v>9.9813200000000053E-4</v>
      </c>
      <c r="K88" s="27" t="s">
        <v>129</v>
      </c>
      <c r="L88" s="27" t="s">
        <v>130</v>
      </c>
    </row>
    <row r="89" spans="1:12">
      <c r="K89" s="28">
        <v>111454</v>
      </c>
      <c r="L89" s="28">
        <v>245824</v>
      </c>
    </row>
    <row r="90" spans="1:12">
      <c r="D90" s="20"/>
      <c r="E90" s="20"/>
      <c r="F90" s="20"/>
      <c r="K90" s="28">
        <f>K89*E88</f>
        <v>93.581570921999997</v>
      </c>
      <c r="L90" s="28">
        <f>L89*F88</f>
        <v>245.36480076800012</v>
      </c>
    </row>
    <row r="91" spans="1:12">
      <c r="D91" s="20">
        <v>3.5385700000000001E-4</v>
      </c>
      <c r="E91" s="20">
        <v>1.6970099999999999E-4</v>
      </c>
      <c r="F91" s="20">
        <v>6.5065900000000005E-4</v>
      </c>
      <c r="H91" s="30">
        <f>D91*D91*100000</f>
        <v>1.2521477644899999E-2</v>
      </c>
      <c r="I91" s="30">
        <f t="shared" ref="I91:J91" si="2">E91*E91*100000</f>
        <v>2.8798429400999997E-3</v>
      </c>
      <c r="J91" s="30">
        <f t="shared" si="2"/>
        <v>4.2335713428100004E-2</v>
      </c>
      <c r="K91" s="27" t="s">
        <v>131</v>
      </c>
      <c r="L91" s="27"/>
    </row>
    <row r="92" spans="1:12">
      <c r="D92" s="20"/>
      <c r="E92" s="20"/>
      <c r="F92" s="20"/>
      <c r="H92" s="30"/>
      <c r="I92" s="30"/>
      <c r="J92" s="30"/>
      <c r="K92" s="28" t="s">
        <v>132</v>
      </c>
      <c r="L92" s="28"/>
    </row>
    <row r="93" spans="1:12">
      <c r="D93" s="20">
        <v>8.4339699999999996E-4</v>
      </c>
      <c r="E93" s="20">
        <v>6.8160300000000003E-4</v>
      </c>
      <c r="F93" s="20">
        <v>1.0320069999999999E-3</v>
      </c>
      <c r="H93" s="30">
        <f>D93*D93*100000</f>
        <v>7.1131849960899995E-2</v>
      </c>
      <c r="I93" s="30">
        <f t="shared" ref="I93:J93" si="3">E93*E93*100000</f>
        <v>4.6458264960900005E-2</v>
      </c>
      <c r="J93" s="30">
        <f t="shared" si="3"/>
        <v>0.10650384480489999</v>
      </c>
      <c r="K93" s="28">
        <v>28260</v>
      </c>
      <c r="L93" s="28"/>
    </row>
    <row r="94" spans="1:12">
      <c r="D94" s="20"/>
      <c r="E94" s="20"/>
      <c r="F94" s="20"/>
      <c r="H94" s="30"/>
      <c r="I94" s="30"/>
      <c r="J94" s="30"/>
      <c r="K94" s="3">
        <v>10</v>
      </c>
    </row>
    <row r="95" spans="1:12">
      <c r="D95" s="20">
        <v>9.9664799999999994E-4</v>
      </c>
      <c r="E95" s="20">
        <v>8.7579800000000001E-4</v>
      </c>
      <c r="F95" s="20">
        <v>1.1295000000000001E-3</v>
      </c>
      <c r="H95" s="30">
        <f>D95*D95*100000</f>
        <v>9.9330723590399989E-2</v>
      </c>
      <c r="I95" s="30">
        <f t="shared" ref="I95:J95" si="4">E95*E95*100000</f>
        <v>7.6702213680400005E-2</v>
      </c>
      <c r="J95" s="30">
        <f t="shared" si="4"/>
        <v>0.12757702500000001</v>
      </c>
    </row>
    <row r="96" spans="1:12">
      <c r="D96" s="20"/>
      <c r="E96" s="20"/>
      <c r="F96" s="20"/>
    </row>
    <row r="97" spans="2:10">
      <c r="B97" s="20"/>
      <c r="C97" s="20"/>
      <c r="D97" s="20"/>
      <c r="E97" s="20"/>
      <c r="F97" s="20"/>
      <c r="G97" s="20"/>
      <c r="H97" s="20"/>
      <c r="I97" s="20"/>
      <c r="J97" s="20"/>
    </row>
    <row r="98" spans="2:10">
      <c r="B98" s="20"/>
      <c r="C98" s="20"/>
      <c r="D98" s="20"/>
      <c r="E98" s="20"/>
      <c r="F98" s="20"/>
      <c r="G98" s="20"/>
      <c r="H98" s="20"/>
      <c r="I98" s="20"/>
      <c r="J98" s="20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COQ8B</vt:lpstr>
      <vt:lpstr>PNPT1</vt:lpstr>
      <vt:lpstr>PITRM1</vt:lpstr>
      <vt:lpstr>SERAC1</vt:lpstr>
      <vt:lpstr>CARS2</vt:lpstr>
      <vt:lpstr>SLC25A38</vt:lpstr>
      <vt:lpstr>MIPEP</vt:lpstr>
      <vt:lpstr>SCO2</vt:lpstr>
      <vt:lpstr>LRPPRC</vt:lpstr>
      <vt:lpstr>COQ2</vt:lpstr>
      <vt:lpstr>MPV17</vt:lpstr>
      <vt:lpstr>MFN2</vt:lpstr>
      <vt:lpstr>HADH</vt:lpstr>
      <vt:lpstr>ACAT1</vt:lpstr>
      <vt:lpstr>LARS2</vt:lpstr>
      <vt:lpstr>MTO1</vt:lpstr>
      <vt:lpstr>YARS2</vt:lpstr>
      <vt:lpstr>VARS2</vt:lpstr>
      <vt:lpstr>NAXE</vt:lpstr>
      <vt:lpstr>MSTO1</vt:lpstr>
      <vt:lpstr>TK2</vt:lpstr>
      <vt:lpstr>TMEM70</vt:lpstr>
      <vt:lpstr>WARS2</vt:lpstr>
      <vt:lpstr>FARS2</vt:lpstr>
      <vt:lpstr>RTN4IP1</vt:lpstr>
      <vt:lpstr>NDUFAF5</vt:lpstr>
      <vt:lpstr>HLCS</vt:lpstr>
      <vt:lpstr>NDUFAF6</vt:lpstr>
      <vt:lpstr>NDUFS1</vt:lpstr>
      <vt:lpstr>MRPL44</vt:lpstr>
      <vt:lpstr>TWNK</vt:lpstr>
      <vt:lpstr>SUCLA2</vt:lpstr>
      <vt:lpstr>ETFA</vt:lpstr>
      <vt:lpstr>TRMU</vt:lpstr>
      <vt:lpstr>LIPT2</vt:lpstr>
      <vt:lpstr>MRPS22</vt:lpstr>
      <vt:lpstr>HMGCL</vt:lpstr>
      <vt:lpstr>HIBCH</vt:lpstr>
      <vt:lpstr>GFM2</vt:lpstr>
      <vt:lpstr>NARS2</vt:lpstr>
      <vt:lpstr>FBXL4</vt:lpstr>
      <vt:lpstr>AFG3L2</vt:lpstr>
      <vt:lpstr>MICU1</vt:lpstr>
      <vt:lpstr>NFU1</vt:lpstr>
      <vt:lpstr>SLC25A13</vt:lpstr>
      <vt:lpstr>NUBPL</vt:lpstr>
      <vt:lpstr>TPK1</vt:lpstr>
      <vt:lpstr>C12orf65</vt:lpstr>
      <vt:lpstr>SCO1</vt:lpstr>
      <vt:lpstr>FASTKD2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tan</dc:creator>
  <cp:lastModifiedBy>jing tan</cp:lastModifiedBy>
  <dcterms:created xsi:type="dcterms:W3CDTF">2018-07-09T23:27:21Z</dcterms:created>
  <dcterms:modified xsi:type="dcterms:W3CDTF">2018-07-10T07:05:09Z</dcterms:modified>
</cp:coreProperties>
</file>