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ys/Desktop/VR/Manuscript/PLOSone/Submission package/"/>
    </mc:Choice>
  </mc:AlternateContent>
  <xr:revisionPtr revIDLastSave="0" documentId="8_{62DD9003-3268-0F4C-85C7-F226CA63C952}" xr6:coauthVersionLast="43" xr6:coauthVersionMax="43" xr10:uidLastSave="{00000000-0000-0000-0000-000000000000}"/>
  <bookViews>
    <workbookView xWindow="-9580" yWindow="-21140" windowWidth="21460" windowHeight="17040" xr2:uid="{A9D44762-9BFB-2742-AD10-C611E5F0644F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8" i="2" l="1"/>
  <c r="Q18" i="2"/>
  <c r="P18" i="2"/>
  <c r="O18" i="2"/>
  <c r="N18" i="2"/>
  <c r="M18" i="2"/>
  <c r="R17" i="2"/>
  <c r="Q17" i="2"/>
  <c r="P17" i="2"/>
  <c r="O17" i="2"/>
  <c r="N17" i="2"/>
  <c r="M17" i="2"/>
  <c r="S4" i="2"/>
  <c r="T4" i="2"/>
  <c r="U4" i="2"/>
  <c r="U17" i="2" s="1"/>
  <c r="S5" i="2"/>
  <c r="T5" i="2"/>
  <c r="U5" i="2"/>
  <c r="S6" i="2"/>
  <c r="T6" i="2"/>
  <c r="U6" i="2"/>
  <c r="S7" i="2"/>
  <c r="T7" i="2"/>
  <c r="U7" i="2"/>
  <c r="S8" i="2"/>
  <c r="T8" i="2"/>
  <c r="U8" i="2"/>
  <c r="S9" i="2"/>
  <c r="T9" i="2"/>
  <c r="U9" i="2"/>
  <c r="S10" i="2"/>
  <c r="T10" i="2"/>
  <c r="U10" i="2"/>
  <c r="S11" i="2"/>
  <c r="T11" i="2"/>
  <c r="U11" i="2"/>
  <c r="S12" i="2"/>
  <c r="T12" i="2"/>
  <c r="U12" i="2"/>
  <c r="S13" i="2"/>
  <c r="T13" i="2"/>
  <c r="U13" i="2"/>
  <c r="S14" i="2"/>
  <c r="T14" i="2"/>
  <c r="U14" i="2"/>
  <c r="S15" i="2"/>
  <c r="T15" i="2"/>
  <c r="U15" i="2"/>
  <c r="T3" i="2"/>
  <c r="U3" i="2"/>
  <c r="U18" i="2" s="1"/>
  <c r="S3" i="2"/>
  <c r="J4" i="2"/>
  <c r="K4" i="2"/>
  <c r="J5" i="2"/>
  <c r="K5" i="2"/>
  <c r="J6" i="2"/>
  <c r="K6" i="2"/>
  <c r="J7" i="2"/>
  <c r="K7" i="2"/>
  <c r="K17" i="2" s="1"/>
  <c r="J8" i="2"/>
  <c r="K8" i="2"/>
  <c r="J9" i="2"/>
  <c r="K9" i="2"/>
  <c r="J10" i="2"/>
  <c r="K10" i="2"/>
  <c r="J11" i="2"/>
  <c r="K11" i="2"/>
  <c r="J12" i="2"/>
  <c r="K12" i="2"/>
  <c r="J13" i="2"/>
  <c r="K13" i="2"/>
  <c r="J14" i="2"/>
  <c r="K14" i="2"/>
  <c r="J15" i="2"/>
  <c r="K15" i="2"/>
  <c r="K3" i="2"/>
  <c r="J3" i="2"/>
  <c r="E17" i="2"/>
  <c r="E18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D4" i="2"/>
  <c r="D5" i="2"/>
  <c r="D6" i="2"/>
  <c r="D7" i="2"/>
  <c r="D8" i="2"/>
  <c r="D9" i="2"/>
  <c r="D10" i="2"/>
  <c r="D11" i="2"/>
  <c r="D12" i="2"/>
  <c r="D13" i="2"/>
  <c r="D14" i="2"/>
  <c r="D15" i="2"/>
  <c r="D3" i="2"/>
  <c r="D18" i="2" s="1"/>
  <c r="D17" i="2"/>
  <c r="T18" i="2" l="1"/>
  <c r="S18" i="2"/>
  <c r="T17" i="2"/>
  <c r="S17" i="2"/>
  <c r="K18" i="2"/>
  <c r="J18" i="2"/>
  <c r="J17" i="2"/>
</calcChain>
</file>

<file path=xl/sharedStrings.xml><?xml version="1.0" encoding="utf-8"?>
<sst xmlns="http://schemas.openxmlformats.org/spreadsheetml/2006/main" count="110" uniqueCount="33">
  <si>
    <t>Subject</t>
  </si>
  <si>
    <t>Control</t>
  </si>
  <si>
    <t>AR</t>
  </si>
  <si>
    <t>VR</t>
  </si>
  <si>
    <t>Cadence (steps/min)</t>
  </si>
  <si>
    <t>COP Area (cm^2)</t>
  </si>
  <si>
    <t>Mediolateral boundary (m)</t>
  </si>
  <si>
    <t>Anterioposterior boundary (m)</t>
  </si>
  <si>
    <t>Hip flexion max (degree)</t>
  </si>
  <si>
    <t>Hip extension max (degree)</t>
  </si>
  <si>
    <t>Hip adduction max (degree)</t>
  </si>
  <si>
    <t>Hip abduction max (degree)</t>
  </si>
  <si>
    <t>Knee flexion max (degree)</t>
  </si>
  <si>
    <t>Knee flexion min (degree)</t>
  </si>
  <si>
    <t>Knee abduction max (degree)</t>
  </si>
  <si>
    <t>Knee adduction max (degree)</t>
  </si>
  <si>
    <t>Ankle dorsiflexion max (degree)</t>
  </si>
  <si>
    <t>Ankle plantarflexion max (degree)</t>
  </si>
  <si>
    <t>Ankle eversion max (degree)</t>
  </si>
  <si>
    <t>Ankle inversion max (degree)</t>
  </si>
  <si>
    <t>Percentage stance (%)</t>
  </si>
  <si>
    <t>Stride length (l)</t>
  </si>
  <si>
    <t>Norm AR</t>
  </si>
  <si>
    <t>Norm VR</t>
  </si>
  <si>
    <t>C vs AR</t>
    <phoneticPr fontId="0" type="noConversion"/>
  </si>
  <si>
    <t>C vs VR</t>
    <phoneticPr fontId="0" type="noConversion"/>
  </si>
  <si>
    <t>AR vs VR</t>
    <phoneticPr fontId="0" type="noConversion"/>
  </si>
  <si>
    <t>C vs AR</t>
  </si>
  <si>
    <t>C vs VR</t>
  </si>
  <si>
    <t>AR vs VR</t>
  </si>
  <si>
    <t>ROM</t>
  </si>
  <si>
    <t>% Change</t>
  </si>
  <si>
    <t>Times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</si>
</sst>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0"/>
    <numFmt numFmtId="165" formatCode="0.00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164" fontId="0" fillId="0" borderId="0" xfId="0" applyNumberFormat="1"/>
    <xf numFmtId="164" fontId="0" fillId="0" borderId="0" xfId="1" applyNumberFormat="1" applyFont="1"/>
    <xf numFmtId="164" fontId="3" fillId="0" borderId="0" xfId="0" applyNumberFormat="1" applyFont="1"/>
    <xf numFmtId="164" fontId="2" fillId="0" borderId="0" xfId="0" applyNumberFormat="1" applyFont="1" applyBorder="1"/>
    <xf numFmtId="164" fontId="0" fillId="0" borderId="0" xfId="0" applyNumberFormat="1" applyBorder="1"/>
    <xf numFmtId="2" fontId="0" fillId="0" borderId="0" xfId="0" applyNumberFormat="1"/>
    <xf numFmtId="165" fontId="0" fillId="0" borderId="0" xfId="0" applyNumberFormat="1" applyAlignment="1">
      <alignment horizontal="left"/>
    </xf>
    <xf numFmtId="1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524CD-E6DE-D94C-81D4-32F544664F8C}">
  <dimension ref="A1:BC15"/>
  <sheetViews>
    <sheetView tabSelected="1" workbookViewId="0">
      <selection activeCell="A17" sqref="A17:XFD28"/>
    </sheetView>
  </sheetViews>
  <sheetFormatPr baseColWidth="10" defaultRowHeight="16" x14ac:dyDescent="0.2"/>
  <sheetData>
    <row r="1" spans="1:55" x14ac:dyDescent="0.2">
      <c r="B1" t="s">
        <v>21</v>
      </c>
      <c r="E1" t="s">
        <v>20</v>
      </c>
      <c r="H1" t="s">
        <v>4</v>
      </c>
      <c r="K1" t="s">
        <v>5</v>
      </c>
      <c r="N1" t="s">
        <v>6</v>
      </c>
      <c r="Q1" t="s">
        <v>7</v>
      </c>
      <c r="T1" t="s">
        <v>8</v>
      </c>
      <c r="W1" t="s">
        <v>9</v>
      </c>
      <c r="Z1" t="s">
        <v>10</v>
      </c>
      <c r="AC1" t="s">
        <v>11</v>
      </c>
      <c r="AF1" t="s">
        <v>12</v>
      </c>
      <c r="AI1" t="s">
        <v>13</v>
      </c>
      <c r="AL1" t="s">
        <v>15</v>
      </c>
      <c r="AO1" t="s">
        <v>14</v>
      </c>
      <c r="AR1" t="s">
        <v>16</v>
      </c>
      <c r="AU1" t="s">
        <v>17</v>
      </c>
      <c r="AX1" t="s">
        <v>18</v>
      </c>
      <c r="BA1" t="s">
        <v>19</v>
      </c>
    </row>
    <row r="2" spans="1:55" x14ac:dyDescent="0.2">
      <c r="A2" t="s">
        <v>0</v>
      </c>
      <c r="B2" t="s">
        <v>1</v>
      </c>
      <c r="C2" t="s">
        <v>2</v>
      </c>
      <c r="D2" t="s">
        <v>3</v>
      </c>
      <c r="E2" t="s">
        <v>1</v>
      </c>
      <c r="F2" t="s">
        <v>2</v>
      </c>
      <c r="G2" t="s">
        <v>3</v>
      </c>
      <c r="H2" t="s">
        <v>1</v>
      </c>
      <c r="I2" t="s">
        <v>2</v>
      </c>
      <c r="J2" t="s">
        <v>3</v>
      </c>
      <c r="K2" s="1" t="s">
        <v>1</v>
      </c>
      <c r="L2" s="1" t="s">
        <v>2</v>
      </c>
      <c r="M2" s="1" t="s">
        <v>3</v>
      </c>
      <c r="N2" t="s">
        <v>1</v>
      </c>
      <c r="O2" t="s">
        <v>2</v>
      </c>
      <c r="P2" t="s">
        <v>3</v>
      </c>
      <c r="Q2" s="1" t="s">
        <v>1</v>
      </c>
      <c r="R2" s="1" t="s">
        <v>2</v>
      </c>
      <c r="S2" s="1" t="s">
        <v>3</v>
      </c>
      <c r="T2" t="s">
        <v>1</v>
      </c>
      <c r="U2" t="s">
        <v>2</v>
      </c>
      <c r="V2" t="s">
        <v>3</v>
      </c>
      <c r="W2" s="1" t="s">
        <v>1</v>
      </c>
      <c r="X2" s="1" t="s">
        <v>2</v>
      </c>
      <c r="Y2" s="1" t="s">
        <v>3</v>
      </c>
      <c r="Z2" t="s">
        <v>1</v>
      </c>
      <c r="AA2" t="s">
        <v>2</v>
      </c>
      <c r="AB2" t="s">
        <v>3</v>
      </c>
      <c r="AC2" s="1" t="s">
        <v>1</v>
      </c>
      <c r="AD2" s="1" t="s">
        <v>2</v>
      </c>
      <c r="AE2" s="1" t="s">
        <v>3</v>
      </c>
      <c r="AF2" t="s">
        <v>1</v>
      </c>
      <c r="AG2" t="s">
        <v>2</v>
      </c>
      <c r="AH2" t="s">
        <v>3</v>
      </c>
      <c r="AI2" s="1" t="s">
        <v>1</v>
      </c>
      <c r="AJ2" s="1" t="s">
        <v>2</v>
      </c>
      <c r="AK2" s="1" t="s">
        <v>3</v>
      </c>
      <c r="AL2" t="s">
        <v>1</v>
      </c>
      <c r="AM2" t="s">
        <v>2</v>
      </c>
      <c r="AN2" t="s">
        <v>3</v>
      </c>
      <c r="AO2" s="1" t="s">
        <v>1</v>
      </c>
      <c r="AP2" s="1" t="s">
        <v>2</v>
      </c>
      <c r="AQ2" s="1" t="s">
        <v>3</v>
      </c>
      <c r="AR2" t="s">
        <v>1</v>
      </c>
      <c r="AS2" t="s">
        <v>2</v>
      </c>
      <c r="AT2" t="s">
        <v>3</v>
      </c>
      <c r="AU2" s="1" t="s">
        <v>1</v>
      </c>
      <c r="AV2" s="1" t="s">
        <v>2</v>
      </c>
      <c r="AW2" s="1" t="s">
        <v>3</v>
      </c>
      <c r="AX2" t="s">
        <v>1</v>
      </c>
      <c r="AY2" t="s">
        <v>2</v>
      </c>
      <c r="AZ2" t="s">
        <v>3</v>
      </c>
      <c r="BA2" s="1" t="s">
        <v>1</v>
      </c>
      <c r="BB2" s="1" t="s">
        <v>2</v>
      </c>
      <c r="BC2" s="1" t="s">
        <v>3</v>
      </c>
    </row>
    <row r="3" spans="1:55" s="2" customFormat="1" x14ac:dyDescent="0.2">
      <c r="A3" s="9">
        <v>1</v>
      </c>
      <c r="B3" s="2">
        <v>1.0239379084967326</v>
      </c>
      <c r="C3" s="2">
        <v>1.0001633986928102</v>
      </c>
      <c r="D3" s="2">
        <v>0.99166666666666659</v>
      </c>
      <c r="E3" s="3">
        <v>0.69759834038139312</v>
      </c>
      <c r="F3" s="2">
        <v>0.6968831592689293</v>
      </c>
      <c r="G3" s="2">
        <v>0.69807280513918635</v>
      </c>
      <c r="H3" s="4">
        <v>97.662171866272985</v>
      </c>
      <c r="I3" s="4">
        <v>99.983662800196072</v>
      </c>
      <c r="J3" s="4">
        <v>100.84033613445379</v>
      </c>
      <c r="K3" s="4">
        <v>100.5</v>
      </c>
      <c r="L3" s="4">
        <v>325.89999999999998</v>
      </c>
      <c r="M3" s="4">
        <v>408.78</v>
      </c>
      <c r="N3" s="5">
        <v>0.107223101867242</v>
      </c>
      <c r="O3" s="5">
        <v>0.21871842900862801</v>
      </c>
      <c r="P3" s="5">
        <v>0.39053280525012102</v>
      </c>
      <c r="Q3" s="5">
        <v>6.8665867206839301E-2</v>
      </c>
      <c r="R3" s="5">
        <v>0.103131514740272</v>
      </c>
      <c r="S3" s="5">
        <v>0.1641084610472</v>
      </c>
      <c r="T3" s="2">
        <v>31.14</v>
      </c>
      <c r="U3" s="2">
        <v>30.25</v>
      </c>
      <c r="V3" s="2">
        <v>33.08</v>
      </c>
      <c r="W3" s="2">
        <v>13.16</v>
      </c>
      <c r="X3" s="2">
        <v>12.5</v>
      </c>
      <c r="Y3" s="2">
        <v>9.99</v>
      </c>
      <c r="Z3" s="2">
        <v>2.57</v>
      </c>
      <c r="AA3" s="2">
        <v>1.94</v>
      </c>
      <c r="AB3" s="2">
        <v>2.38</v>
      </c>
      <c r="AC3" s="2">
        <v>13.02</v>
      </c>
      <c r="AD3" s="2">
        <v>13.88</v>
      </c>
      <c r="AE3" s="2">
        <v>14</v>
      </c>
      <c r="AF3" s="2">
        <v>69.650000000000006</v>
      </c>
      <c r="AG3" s="2">
        <v>68.510000000000005</v>
      </c>
      <c r="AH3" s="2">
        <v>70.84</v>
      </c>
      <c r="AI3" s="2">
        <v>12.8</v>
      </c>
      <c r="AJ3" s="2">
        <v>10.08</v>
      </c>
      <c r="AK3" s="2">
        <v>11.62</v>
      </c>
      <c r="AL3" s="2">
        <v>-1.92</v>
      </c>
      <c r="AM3" s="2">
        <v>-1.1299999999999999</v>
      </c>
      <c r="AN3" s="2">
        <v>-1.04</v>
      </c>
      <c r="AO3" s="2">
        <v>11.62</v>
      </c>
      <c r="AP3" s="2">
        <v>10.95</v>
      </c>
      <c r="AQ3" s="2">
        <v>11.33</v>
      </c>
      <c r="AR3" s="2">
        <v>14.21</v>
      </c>
      <c r="AS3" s="2">
        <v>15.58</v>
      </c>
      <c r="AT3" s="2">
        <v>15.89</v>
      </c>
      <c r="AU3" s="2">
        <v>15.14</v>
      </c>
      <c r="AV3" s="2">
        <v>12.15</v>
      </c>
      <c r="AW3" s="2">
        <v>12.53</v>
      </c>
      <c r="AX3" s="2">
        <v>11.48</v>
      </c>
      <c r="AY3" s="2">
        <v>12.42</v>
      </c>
      <c r="AZ3" s="2">
        <v>11.02</v>
      </c>
      <c r="BA3" s="2">
        <v>-2.66</v>
      </c>
      <c r="BB3" s="2">
        <v>-2.64</v>
      </c>
      <c r="BC3" s="2">
        <v>-1.72</v>
      </c>
    </row>
    <row r="4" spans="1:55" s="2" customFormat="1" x14ac:dyDescent="0.2">
      <c r="A4" s="9">
        <v>2</v>
      </c>
      <c r="B4" s="2">
        <v>1.0640522875816996</v>
      </c>
      <c r="C4" s="2">
        <v>0.99901960784313726</v>
      </c>
      <c r="D4" s="2">
        <v>0.98366013071895431</v>
      </c>
      <c r="E4" s="2">
        <v>0.68849815724815722</v>
      </c>
      <c r="F4" s="2">
        <v>0.68341255531880041</v>
      </c>
      <c r="G4" s="2">
        <v>0.67140600315955756</v>
      </c>
      <c r="H4" s="4">
        <v>93.98034398034396</v>
      </c>
      <c r="I4" s="4">
        <v>100.0981354268891</v>
      </c>
      <c r="J4" s="4">
        <v>101.6611295681063</v>
      </c>
      <c r="K4" s="4">
        <v>149.36000000000001</v>
      </c>
      <c r="L4" s="4">
        <v>587.91999999999996</v>
      </c>
      <c r="M4" s="4">
        <v>668.71</v>
      </c>
      <c r="N4" s="6">
        <v>0.164430198426816</v>
      </c>
      <c r="O4" s="6">
        <v>0.25360924083175701</v>
      </c>
      <c r="P4" s="6">
        <v>0.33167930259258699</v>
      </c>
      <c r="Q4" s="6">
        <v>8.6554389262960302E-2</v>
      </c>
      <c r="R4" s="6">
        <v>8.8095055198581601E-2</v>
      </c>
      <c r="S4" s="6">
        <v>0.13871070964068499</v>
      </c>
      <c r="T4" s="2">
        <v>24.36</v>
      </c>
      <c r="U4" s="2">
        <v>14.8</v>
      </c>
      <c r="V4" s="2">
        <v>16.48</v>
      </c>
      <c r="W4" s="2">
        <v>11.89</v>
      </c>
      <c r="X4" s="2">
        <v>24.34</v>
      </c>
      <c r="Y4" s="2">
        <v>19.72</v>
      </c>
      <c r="Z4" s="2">
        <v>2.2200000000000002</v>
      </c>
      <c r="AA4" s="2">
        <v>5.53</v>
      </c>
      <c r="AB4" s="2">
        <v>1.99</v>
      </c>
      <c r="AC4" s="2">
        <v>7.64</v>
      </c>
      <c r="AD4" s="2">
        <v>6.15</v>
      </c>
      <c r="AE4" s="2">
        <v>8.6</v>
      </c>
      <c r="AF4" s="2">
        <v>69.88</v>
      </c>
      <c r="AG4" s="2">
        <v>72.489999999999995</v>
      </c>
      <c r="AH4" s="2">
        <v>72.709999999999994</v>
      </c>
      <c r="AI4" s="2">
        <v>1.99</v>
      </c>
      <c r="AJ4" s="2">
        <v>10.19</v>
      </c>
      <c r="AK4" s="2">
        <v>9.33</v>
      </c>
      <c r="AL4" s="2">
        <v>23.52</v>
      </c>
      <c r="AM4" s="2">
        <v>20.63</v>
      </c>
      <c r="AN4" s="2">
        <v>21.84</v>
      </c>
      <c r="AO4" s="2">
        <v>-0.86</v>
      </c>
      <c r="AP4" s="2">
        <v>-0.83</v>
      </c>
      <c r="AQ4" s="2">
        <v>-1.53</v>
      </c>
      <c r="AR4" s="2">
        <v>18.48</v>
      </c>
      <c r="AS4" s="2">
        <v>17.579999999999998</v>
      </c>
      <c r="AT4" s="2">
        <v>17.329999999999998</v>
      </c>
      <c r="AU4" s="2">
        <v>10.16</v>
      </c>
      <c r="AV4" s="2">
        <v>7.97</v>
      </c>
      <c r="AW4" s="2">
        <v>9.67</v>
      </c>
      <c r="AX4" s="2">
        <v>4.07</v>
      </c>
      <c r="AY4" s="2">
        <v>3.21</v>
      </c>
      <c r="AZ4" s="2">
        <v>2.93</v>
      </c>
      <c r="BA4" s="2">
        <v>1.01</v>
      </c>
      <c r="BB4" s="2">
        <v>0.63</v>
      </c>
      <c r="BC4" s="2">
        <v>0.2</v>
      </c>
    </row>
    <row r="5" spans="1:55" s="2" customFormat="1" x14ac:dyDescent="0.2">
      <c r="A5" s="9">
        <v>3</v>
      </c>
      <c r="B5" s="2">
        <v>0.925816993464052</v>
      </c>
      <c r="C5" s="2">
        <v>0.84885620915032678</v>
      </c>
      <c r="D5" s="2">
        <v>0.89027777777777806</v>
      </c>
      <c r="E5" s="2">
        <v>0.67746586379441942</v>
      </c>
      <c r="F5" s="2">
        <v>0.67289190718732284</v>
      </c>
      <c r="G5" s="2">
        <v>0.68769484687328086</v>
      </c>
      <c r="H5" s="4">
        <v>108.01270737733854</v>
      </c>
      <c r="I5" s="4">
        <v>117.80558229066411</v>
      </c>
      <c r="J5" s="4">
        <v>112.32449297971915</v>
      </c>
      <c r="K5" s="4">
        <v>75.308999999999997</v>
      </c>
      <c r="L5" s="4">
        <v>843.73</v>
      </c>
      <c r="M5" s="4">
        <v>2013</v>
      </c>
      <c r="N5" s="6">
        <v>8.5270834025217804E-2</v>
      </c>
      <c r="O5" s="6">
        <v>0.23553665222322001</v>
      </c>
      <c r="P5" s="6">
        <v>0.51117590003356494</v>
      </c>
      <c r="Q5" s="6">
        <v>7.9488582456097898E-2</v>
      </c>
      <c r="R5" s="6">
        <v>0.133217305714524</v>
      </c>
      <c r="S5" s="6">
        <v>0.18068915213508699</v>
      </c>
      <c r="T5" s="2">
        <v>23.95</v>
      </c>
      <c r="U5" s="2">
        <v>25.74</v>
      </c>
      <c r="V5" s="2">
        <v>21.67</v>
      </c>
      <c r="W5" s="2">
        <v>13.36</v>
      </c>
      <c r="X5" s="2">
        <v>10.119999999999999</v>
      </c>
      <c r="Y5" s="2">
        <v>13.850099999999999</v>
      </c>
      <c r="Z5" s="2">
        <v>-0.31</v>
      </c>
      <c r="AA5" s="2">
        <v>2.7764000000000002</v>
      </c>
      <c r="AB5" s="2">
        <v>1.1032</v>
      </c>
      <c r="AC5" s="2">
        <v>8.69</v>
      </c>
      <c r="AD5" s="2">
        <v>5.01</v>
      </c>
      <c r="AE5" s="2">
        <v>5.88</v>
      </c>
      <c r="AF5" s="2">
        <v>55.35</v>
      </c>
      <c r="AG5" s="2">
        <v>52.7</v>
      </c>
      <c r="AH5" s="2">
        <v>49.66</v>
      </c>
      <c r="AI5" s="2">
        <v>1.21</v>
      </c>
      <c r="AJ5" s="2">
        <v>-1.34</v>
      </c>
      <c r="AK5" s="2">
        <v>-2.9</v>
      </c>
      <c r="AL5" s="2">
        <v>9.9</v>
      </c>
      <c r="AM5" s="2">
        <v>13.2</v>
      </c>
      <c r="AN5" s="2">
        <v>12.96</v>
      </c>
      <c r="AO5" s="2">
        <v>2.89</v>
      </c>
      <c r="AP5" s="2">
        <v>1.17</v>
      </c>
      <c r="AQ5" s="2">
        <v>0.94</v>
      </c>
      <c r="AR5" s="2">
        <v>13.88</v>
      </c>
      <c r="AS5" s="2">
        <v>9.6</v>
      </c>
      <c r="AT5" s="2">
        <v>10.07</v>
      </c>
      <c r="AU5" s="2">
        <v>8.82</v>
      </c>
      <c r="AV5" s="2">
        <v>10.8</v>
      </c>
      <c r="AW5" s="2">
        <v>10.45</v>
      </c>
      <c r="AX5" s="2">
        <v>-0.84</v>
      </c>
      <c r="AY5" s="2">
        <v>-1.76</v>
      </c>
      <c r="AZ5" s="2">
        <v>-1.65</v>
      </c>
      <c r="BA5" s="2">
        <v>3.73</v>
      </c>
      <c r="BB5" s="2">
        <v>8.77</v>
      </c>
      <c r="BC5" s="2">
        <v>8.32</v>
      </c>
    </row>
    <row r="6" spans="1:55" s="2" customFormat="1" x14ac:dyDescent="0.2">
      <c r="A6" s="9">
        <v>4</v>
      </c>
      <c r="B6" s="2">
        <v>1.025816993464052</v>
      </c>
      <c r="C6" s="2">
        <v>1.0091503267973851</v>
      </c>
      <c r="D6" s="2">
        <v>0.94468954248365999</v>
      </c>
      <c r="E6" s="2">
        <v>0.67131251991079943</v>
      </c>
      <c r="F6" s="2">
        <v>0.66979985414472076</v>
      </c>
      <c r="G6" s="2">
        <v>0.66340999481238117</v>
      </c>
      <c r="H6" s="4">
        <v>97.483274928321151</v>
      </c>
      <c r="I6" s="4">
        <v>99.093264248704713</v>
      </c>
      <c r="J6" s="4">
        <v>105.85488195105079</v>
      </c>
      <c r="K6" s="4">
        <v>96.497000000000014</v>
      </c>
      <c r="L6" s="4">
        <v>235.26</v>
      </c>
      <c r="M6" s="4">
        <v>729.19</v>
      </c>
      <c r="N6" s="6">
        <v>0.17836770885966899</v>
      </c>
      <c r="O6" s="6">
        <v>0.18120432993996899</v>
      </c>
      <c r="P6" s="6">
        <v>0.27237976079390602</v>
      </c>
      <c r="Q6" s="6">
        <v>8.5461471641692197E-2</v>
      </c>
      <c r="R6" s="6">
        <v>8.4968491614769895E-2</v>
      </c>
      <c r="S6" s="6">
        <v>0.13853174292324399</v>
      </c>
      <c r="T6" s="2">
        <v>33.11</v>
      </c>
      <c r="U6" s="2">
        <v>32.950000000000003</v>
      </c>
      <c r="V6" s="2">
        <v>30.77</v>
      </c>
      <c r="W6" s="2">
        <v>8.24</v>
      </c>
      <c r="X6" s="2">
        <v>5.36</v>
      </c>
      <c r="Y6" s="2">
        <v>3.68</v>
      </c>
      <c r="Z6" s="2">
        <v>4.29</v>
      </c>
      <c r="AA6" s="2">
        <v>4.26</v>
      </c>
      <c r="AB6" s="2">
        <v>4.78</v>
      </c>
      <c r="AC6" s="2">
        <v>9.67</v>
      </c>
      <c r="AD6" s="2">
        <v>7.86</v>
      </c>
      <c r="AE6" s="2">
        <v>7.93</v>
      </c>
      <c r="AF6" s="2">
        <v>76.22</v>
      </c>
      <c r="AG6" s="2">
        <v>74.09</v>
      </c>
      <c r="AH6" s="2">
        <v>72.05</v>
      </c>
      <c r="AI6" s="2">
        <v>11.38</v>
      </c>
      <c r="AJ6" s="2">
        <v>11.98</v>
      </c>
      <c r="AK6" s="2">
        <v>13.24</v>
      </c>
      <c r="AL6" s="2">
        <v>5.31</v>
      </c>
      <c r="AM6" s="2">
        <v>4.07</v>
      </c>
      <c r="AN6" s="2">
        <v>8.08</v>
      </c>
      <c r="AO6" s="2">
        <v>7.41</v>
      </c>
      <c r="AP6" s="2">
        <v>10.94</v>
      </c>
      <c r="AQ6" s="2">
        <v>19.46</v>
      </c>
      <c r="AR6" s="2">
        <v>20.010000000000002</v>
      </c>
      <c r="AS6" s="2">
        <v>20.83</v>
      </c>
      <c r="AT6" s="2">
        <v>27.04</v>
      </c>
      <c r="AU6" s="2">
        <v>27.93</v>
      </c>
      <c r="AV6" s="2">
        <v>24.9</v>
      </c>
      <c r="AW6" s="2">
        <v>20.73</v>
      </c>
      <c r="AX6" s="2">
        <v>6.1</v>
      </c>
      <c r="AY6" s="2">
        <v>6.36</v>
      </c>
      <c r="AZ6" s="2">
        <v>8.9700000000000006</v>
      </c>
      <c r="BA6" s="2">
        <v>-1.4</v>
      </c>
      <c r="BB6" s="2">
        <v>-0.85</v>
      </c>
      <c r="BC6" s="2">
        <v>-0.12</v>
      </c>
    </row>
    <row r="7" spans="1:55" s="2" customFormat="1" x14ac:dyDescent="0.2">
      <c r="A7" s="9">
        <v>5</v>
      </c>
      <c r="B7" s="2">
        <v>1.0048202614379089</v>
      </c>
      <c r="C7" s="2">
        <v>0.89174836601307195</v>
      </c>
      <c r="D7" s="2">
        <v>0.94044117647058867</v>
      </c>
      <c r="E7" s="2">
        <v>0.68931880994960171</v>
      </c>
      <c r="F7" s="2">
        <v>0.67195487396439302</v>
      </c>
      <c r="G7" s="2">
        <v>0.67665711058987066</v>
      </c>
      <c r="H7" s="4">
        <v>99.520286202130208</v>
      </c>
      <c r="I7" s="4">
        <v>112.13925790196976</v>
      </c>
      <c r="J7" s="4">
        <v>106.33307271305702</v>
      </c>
      <c r="K7" s="4">
        <v>32.795000000000002</v>
      </c>
      <c r="L7" s="4">
        <v>436.07</v>
      </c>
      <c r="M7" s="4">
        <v>1938.9</v>
      </c>
      <c r="N7" s="6">
        <v>6.4502725303463598E-2</v>
      </c>
      <c r="O7" s="6">
        <v>0.426412833176257</v>
      </c>
      <c r="P7" s="6">
        <v>0.64271601356327002</v>
      </c>
      <c r="Q7" s="6">
        <v>6.0770637455291397E-2</v>
      </c>
      <c r="R7" s="6">
        <v>0.10994522856988601</v>
      </c>
      <c r="S7" s="6">
        <v>0.21560573847191</v>
      </c>
      <c r="T7" s="2">
        <v>23.87</v>
      </c>
      <c r="U7" s="2">
        <v>23.43</v>
      </c>
      <c r="V7" s="2">
        <v>27.64</v>
      </c>
      <c r="W7" s="2">
        <v>16.02</v>
      </c>
      <c r="X7" s="2">
        <v>11.67</v>
      </c>
      <c r="Y7" s="2">
        <v>9.44</v>
      </c>
      <c r="Z7" s="2">
        <v>4.2</v>
      </c>
      <c r="AA7" s="2">
        <v>1.1599999999999999</v>
      </c>
      <c r="AB7" s="2">
        <v>2.0499999999999998</v>
      </c>
      <c r="AC7" s="2">
        <v>8.82</v>
      </c>
      <c r="AD7" s="2">
        <v>10.6</v>
      </c>
      <c r="AE7" s="2">
        <v>9.0299999999999994</v>
      </c>
      <c r="AF7" s="2">
        <v>53.01</v>
      </c>
      <c r="AG7" s="2">
        <v>54.09</v>
      </c>
      <c r="AH7" s="2">
        <v>53.86</v>
      </c>
      <c r="AI7" s="2">
        <v>-2.94</v>
      </c>
      <c r="AJ7" s="2">
        <v>-2.4500000000000002</v>
      </c>
      <c r="AK7" s="2">
        <v>-2.85</v>
      </c>
      <c r="AL7" s="2">
        <v>1.76</v>
      </c>
      <c r="AM7" s="2">
        <v>1.17</v>
      </c>
      <c r="AN7" s="2">
        <v>1.9</v>
      </c>
      <c r="AO7" s="2">
        <v>13.66</v>
      </c>
      <c r="AP7" s="2">
        <v>15.28</v>
      </c>
      <c r="AQ7" s="2">
        <v>11.44</v>
      </c>
      <c r="AR7" s="2">
        <v>9.65</v>
      </c>
      <c r="AS7" s="2">
        <v>9.6</v>
      </c>
      <c r="AT7" s="2">
        <v>5.56</v>
      </c>
      <c r="AU7" s="2">
        <v>22.24</v>
      </c>
      <c r="AV7" s="2">
        <v>19.32</v>
      </c>
      <c r="AW7" s="2">
        <v>21.2</v>
      </c>
      <c r="AX7" s="2">
        <v>9.0399999999999991</v>
      </c>
      <c r="AY7" s="2">
        <v>11.07</v>
      </c>
      <c r="AZ7" s="2">
        <v>9.8699999999999992</v>
      </c>
      <c r="BA7" s="2">
        <v>-0.99</v>
      </c>
      <c r="BB7" s="2">
        <v>-0.53</v>
      </c>
      <c r="BC7" s="2">
        <v>-0.77</v>
      </c>
    </row>
    <row r="8" spans="1:55" s="2" customFormat="1" x14ac:dyDescent="0.2">
      <c r="A8" s="9">
        <v>6</v>
      </c>
      <c r="B8" s="2">
        <v>0.99223856209150352</v>
      </c>
      <c r="C8" s="2">
        <v>0.95653594771241823</v>
      </c>
      <c r="D8" s="2">
        <v>0.87017973856209152</v>
      </c>
      <c r="E8" s="2">
        <v>0.67964441517820384</v>
      </c>
      <c r="F8" s="2">
        <v>0.68256817987518159</v>
      </c>
      <c r="G8" s="2">
        <v>0.67726207219878098</v>
      </c>
      <c r="H8" s="4">
        <v>100.78221490325234</v>
      </c>
      <c r="I8" s="4">
        <v>104.54390160573968</v>
      </c>
      <c r="J8" s="4">
        <v>114.91878696835978</v>
      </c>
      <c r="K8" s="4">
        <v>80.268999999999991</v>
      </c>
      <c r="L8" s="4">
        <v>160.58000000000001</v>
      </c>
      <c r="M8" s="4">
        <v>284.29000000000002</v>
      </c>
      <c r="N8" s="6">
        <v>0.10478153783852399</v>
      </c>
      <c r="O8" s="6">
        <v>0.12343019049642499</v>
      </c>
      <c r="P8" s="6">
        <v>0.21927991248358</v>
      </c>
      <c r="Q8" s="6">
        <v>6.1583061697356903E-2</v>
      </c>
      <c r="R8" s="6">
        <v>7.9918896753216104E-2</v>
      </c>
      <c r="S8" s="6">
        <v>7.8394647695058994E-2</v>
      </c>
      <c r="T8" s="2">
        <v>17.04</v>
      </c>
      <c r="U8" s="2">
        <v>17.8</v>
      </c>
      <c r="V8" s="2">
        <v>18.73</v>
      </c>
      <c r="W8" s="2">
        <v>15.02</v>
      </c>
      <c r="X8" s="2">
        <v>14.89</v>
      </c>
      <c r="Y8" s="2">
        <v>13.38</v>
      </c>
      <c r="Z8" s="2">
        <v>8.56</v>
      </c>
      <c r="AA8" s="2">
        <v>7.32</v>
      </c>
      <c r="AB8" s="2">
        <v>6.33</v>
      </c>
      <c r="AC8" s="2">
        <v>5.3</v>
      </c>
      <c r="AD8" s="2">
        <v>5.09</v>
      </c>
      <c r="AE8" s="2">
        <v>4.42</v>
      </c>
      <c r="AF8" s="2">
        <v>63.56</v>
      </c>
      <c r="AG8" s="2">
        <v>64.98</v>
      </c>
      <c r="AH8" s="2">
        <v>63.98</v>
      </c>
      <c r="AI8" s="2">
        <v>-0.91</v>
      </c>
      <c r="AJ8" s="2">
        <v>-0.94</v>
      </c>
      <c r="AK8" s="2">
        <v>-0.41</v>
      </c>
      <c r="AL8" s="2">
        <v>11.87</v>
      </c>
      <c r="AM8" s="2">
        <v>13.3</v>
      </c>
      <c r="AN8" s="2">
        <v>13.68</v>
      </c>
      <c r="AO8" s="2">
        <v>1.52</v>
      </c>
      <c r="AP8" s="2">
        <v>1.58</v>
      </c>
      <c r="AQ8" s="2">
        <v>1.32</v>
      </c>
      <c r="AR8" s="2">
        <v>15.42</v>
      </c>
      <c r="AS8" s="2">
        <v>15.37</v>
      </c>
      <c r="AT8" s="2">
        <v>15.79</v>
      </c>
      <c r="AU8" s="2">
        <v>12.3</v>
      </c>
      <c r="AV8" s="2">
        <v>12.34</v>
      </c>
      <c r="AW8" s="2">
        <v>10.7</v>
      </c>
      <c r="AX8" s="2">
        <v>4.88</v>
      </c>
      <c r="AY8" s="2">
        <v>4.9400000000000004</v>
      </c>
      <c r="AZ8" s="2">
        <v>4.01</v>
      </c>
      <c r="BA8" s="2">
        <v>-0.4</v>
      </c>
      <c r="BB8" s="2">
        <v>-0.15</v>
      </c>
      <c r="BC8" s="2">
        <v>0.14000000000000001</v>
      </c>
    </row>
    <row r="9" spans="1:55" s="2" customFormat="1" x14ac:dyDescent="0.2">
      <c r="A9" s="9">
        <v>7</v>
      </c>
      <c r="B9" s="2">
        <v>1.084232026143791</v>
      </c>
      <c r="C9" s="2">
        <v>1.060212418300654</v>
      </c>
      <c r="D9" s="2">
        <v>1.01454248366013</v>
      </c>
      <c r="E9" s="2">
        <v>0.67714932126696803</v>
      </c>
      <c r="F9" s="2">
        <v>0.68012948974872822</v>
      </c>
      <c r="G9" s="2">
        <v>0.67626014952970492</v>
      </c>
      <c r="H9" s="4">
        <v>92.23118077010021</v>
      </c>
      <c r="I9" s="4">
        <v>94.320721276103839</v>
      </c>
      <c r="J9" s="4">
        <v>98.566596875503365</v>
      </c>
      <c r="K9" s="4">
        <v>151.97</v>
      </c>
      <c r="L9" s="4">
        <v>434.8</v>
      </c>
      <c r="M9" s="4">
        <v>466.25</v>
      </c>
      <c r="N9" s="6">
        <v>0.182613371394656</v>
      </c>
      <c r="O9" s="6">
        <v>0.218696754240954</v>
      </c>
      <c r="P9" s="6">
        <v>0.44607073719385798</v>
      </c>
      <c r="Q9" s="6">
        <v>8.1671854447413095E-2</v>
      </c>
      <c r="R9" s="6">
        <v>0.12928698251322801</v>
      </c>
      <c r="S9" s="6">
        <v>0.147904551551816</v>
      </c>
      <c r="T9" s="2">
        <v>22.88</v>
      </c>
      <c r="U9" s="2">
        <v>22.17</v>
      </c>
      <c r="V9" s="2">
        <v>24.56</v>
      </c>
      <c r="W9" s="2">
        <v>9.0299999999999994</v>
      </c>
      <c r="X9" s="2">
        <v>10.29</v>
      </c>
      <c r="Y9" s="2">
        <v>11.35</v>
      </c>
      <c r="Z9" s="2">
        <v>7.04</v>
      </c>
      <c r="AA9" s="2">
        <v>9</v>
      </c>
      <c r="AB9" s="2">
        <v>8.68</v>
      </c>
      <c r="AC9" s="2">
        <v>7.85</v>
      </c>
      <c r="AD9" s="2">
        <v>5.21</v>
      </c>
      <c r="AE9" s="2">
        <v>5.33</v>
      </c>
      <c r="AF9" s="2">
        <v>59.11</v>
      </c>
      <c r="AG9" s="2">
        <v>61.15</v>
      </c>
      <c r="AH9" s="2">
        <v>56.85</v>
      </c>
      <c r="AI9" s="2">
        <v>-8.51</v>
      </c>
      <c r="AJ9" s="2">
        <v>-5.43</v>
      </c>
      <c r="AK9" s="2">
        <v>-2.29</v>
      </c>
      <c r="AL9" s="2">
        <v>30.65</v>
      </c>
      <c r="AM9" s="2">
        <v>27.69</v>
      </c>
      <c r="AN9" s="2">
        <v>16.39</v>
      </c>
      <c r="AO9" s="2">
        <v>1.98</v>
      </c>
      <c r="AP9" s="2">
        <v>3.29</v>
      </c>
      <c r="AQ9" s="2">
        <v>6.26</v>
      </c>
      <c r="AR9" s="2">
        <v>13.05</v>
      </c>
      <c r="AS9" s="2">
        <v>14.99</v>
      </c>
      <c r="AT9" s="2">
        <v>11.2</v>
      </c>
      <c r="AU9" s="2">
        <v>21.65</v>
      </c>
      <c r="AV9" s="2">
        <v>18.96</v>
      </c>
      <c r="AW9" s="2">
        <v>15.58</v>
      </c>
      <c r="AX9" s="2">
        <v>6.45</v>
      </c>
      <c r="AY9" s="2">
        <v>8.6999999999999993</v>
      </c>
      <c r="AZ9" s="2">
        <v>7.97</v>
      </c>
      <c r="BA9" s="2">
        <v>4.24</v>
      </c>
      <c r="BB9" s="2">
        <v>3.53</v>
      </c>
      <c r="BC9" s="2">
        <v>1.75</v>
      </c>
    </row>
    <row r="10" spans="1:55" s="2" customFormat="1" x14ac:dyDescent="0.2">
      <c r="A10" s="9">
        <v>8</v>
      </c>
      <c r="B10" s="2">
        <v>1.0325163398692816</v>
      </c>
      <c r="C10" s="2">
        <v>0.90955882352941186</v>
      </c>
      <c r="D10" s="2">
        <v>0.9586601307189544</v>
      </c>
      <c r="E10" s="2">
        <v>0.68581395348837226</v>
      </c>
      <c r="F10" s="2">
        <v>0.6698079971816101</v>
      </c>
      <c r="G10" s="2">
        <v>0.65937526598008334</v>
      </c>
      <c r="H10" s="4">
        <v>96.850767526507312</v>
      </c>
      <c r="I10" s="4">
        <v>109.9434114793856</v>
      </c>
      <c r="J10" s="4">
        <v>104.31225498551217</v>
      </c>
      <c r="K10" s="4">
        <v>98.418999999999997</v>
      </c>
      <c r="L10" s="4">
        <v>853.87</v>
      </c>
      <c r="M10" s="4">
        <v>819.32</v>
      </c>
      <c r="N10" s="6">
        <v>0.12426401587998701</v>
      </c>
      <c r="O10" s="6">
        <v>0.167888113177661</v>
      </c>
      <c r="P10" s="6">
        <v>0.232662752442891</v>
      </c>
      <c r="Q10" s="6">
        <v>5.7670965003144899E-2</v>
      </c>
      <c r="R10" s="6">
        <v>0.120364267522484</v>
      </c>
      <c r="S10" s="6">
        <v>0.178374612739337</v>
      </c>
      <c r="T10" s="2">
        <v>29.98</v>
      </c>
      <c r="U10" s="2">
        <v>36.54</v>
      </c>
      <c r="V10" s="2">
        <v>36.64</v>
      </c>
      <c r="W10" s="2">
        <v>8.61</v>
      </c>
      <c r="X10" s="2">
        <v>1.97</v>
      </c>
      <c r="Y10" s="2">
        <v>-2.46</v>
      </c>
      <c r="Z10" s="2">
        <v>3.36</v>
      </c>
      <c r="AA10" s="2">
        <v>1.75</v>
      </c>
      <c r="AB10" s="2">
        <v>0.34</v>
      </c>
      <c r="AC10" s="2">
        <v>12.18</v>
      </c>
      <c r="AD10" s="2">
        <v>13.15</v>
      </c>
      <c r="AE10" s="2">
        <v>13.61</v>
      </c>
      <c r="AF10" s="2">
        <v>56.5</v>
      </c>
      <c r="AG10" s="2">
        <v>59.79</v>
      </c>
      <c r="AH10" s="2">
        <v>58.24</v>
      </c>
      <c r="AI10" s="2">
        <v>-1.92</v>
      </c>
      <c r="AJ10" s="2">
        <v>3.08</v>
      </c>
      <c r="AK10" s="2">
        <v>6.12</v>
      </c>
      <c r="AL10" s="2">
        <v>26.36</v>
      </c>
      <c r="AM10" s="2">
        <v>23.51</v>
      </c>
      <c r="AN10" s="2">
        <v>24.36</v>
      </c>
      <c r="AO10" s="2">
        <v>2.1</v>
      </c>
      <c r="AP10" s="2">
        <v>3.13</v>
      </c>
      <c r="AQ10" s="2">
        <v>1.71</v>
      </c>
      <c r="AR10" s="2">
        <v>6.47</v>
      </c>
      <c r="AS10" s="2">
        <v>7.43</v>
      </c>
      <c r="AT10" s="2">
        <v>8.8800000000000008</v>
      </c>
      <c r="AU10" s="2">
        <v>17.579999999999998</v>
      </c>
      <c r="AV10" s="2">
        <v>13.47</v>
      </c>
      <c r="AW10" s="2">
        <v>9.5299999999999994</v>
      </c>
      <c r="AX10" s="2">
        <v>3.63</v>
      </c>
      <c r="AY10" s="2">
        <v>4.0199999999999996</v>
      </c>
      <c r="AZ10" s="2">
        <v>3.84</v>
      </c>
      <c r="BA10" s="2">
        <v>0.86</v>
      </c>
      <c r="BB10" s="2">
        <v>0.69</v>
      </c>
      <c r="BC10" s="2">
        <v>0.28000000000000003</v>
      </c>
    </row>
    <row r="11" spans="1:55" s="2" customFormat="1" x14ac:dyDescent="0.2">
      <c r="A11" s="9">
        <v>9</v>
      </c>
      <c r="B11" s="2">
        <v>1.0018790849673203</v>
      </c>
      <c r="C11" s="2">
        <v>0.98733660130718948</v>
      </c>
      <c r="D11" s="2">
        <v>1.0425653594771238</v>
      </c>
      <c r="E11" s="2">
        <v>0.67514262428687843</v>
      </c>
      <c r="F11" s="2">
        <v>0.67179614461818504</v>
      </c>
      <c r="G11" s="2">
        <v>0.6783589101158789</v>
      </c>
      <c r="H11" s="4">
        <v>99.812443937046396</v>
      </c>
      <c r="I11" s="4">
        <v>101.2825817128672</v>
      </c>
      <c r="J11" s="4">
        <v>95.917247864587452</v>
      </c>
      <c r="K11" s="4">
        <v>111.34</v>
      </c>
      <c r="L11" s="4">
        <v>510.7</v>
      </c>
      <c r="M11" s="4">
        <v>920.33</v>
      </c>
      <c r="N11" s="6">
        <v>8.4645007053541998E-2</v>
      </c>
      <c r="O11" s="6">
        <v>0.20127442074326299</v>
      </c>
      <c r="P11" s="6">
        <v>0.33287612092892299</v>
      </c>
      <c r="Q11" s="6">
        <v>5.6373755106308501E-2</v>
      </c>
      <c r="R11" s="6">
        <v>8.8265254427825401E-2</v>
      </c>
      <c r="S11" s="6">
        <v>0.16777308672677499</v>
      </c>
      <c r="T11" s="2">
        <v>24.53</v>
      </c>
      <c r="U11" s="2">
        <v>23.65</v>
      </c>
      <c r="V11" s="2">
        <v>24.705500000000001</v>
      </c>
      <c r="W11" s="2">
        <v>12.73</v>
      </c>
      <c r="X11" s="2">
        <v>12.44</v>
      </c>
      <c r="Y11" s="2">
        <v>13.61</v>
      </c>
      <c r="Z11" s="2">
        <v>12.03</v>
      </c>
      <c r="AA11" s="2">
        <v>7.17</v>
      </c>
      <c r="AB11" s="2">
        <v>5.4287333330000003</v>
      </c>
      <c r="AC11" s="2">
        <v>4.71</v>
      </c>
      <c r="AD11" s="2">
        <v>9.4499999999999993</v>
      </c>
      <c r="AE11" s="2">
        <v>12.1386</v>
      </c>
      <c r="AF11" s="2">
        <v>61.45</v>
      </c>
      <c r="AG11" s="2">
        <v>64.05</v>
      </c>
      <c r="AH11" s="2">
        <v>62.33</v>
      </c>
      <c r="AI11" s="2">
        <v>0.38</v>
      </c>
      <c r="AJ11" s="2">
        <v>3.45</v>
      </c>
      <c r="AK11" s="2">
        <v>2.08</v>
      </c>
      <c r="AL11" s="2">
        <v>1.8</v>
      </c>
      <c r="AM11" s="2">
        <v>-1.87</v>
      </c>
      <c r="AN11" s="2">
        <v>3.1</v>
      </c>
      <c r="AO11" s="2">
        <v>20.52</v>
      </c>
      <c r="AP11" s="2">
        <v>19.100000000000001</v>
      </c>
      <c r="AQ11" s="2">
        <v>18.600000000000001</v>
      </c>
      <c r="AR11" s="2">
        <v>14.16</v>
      </c>
      <c r="AS11" s="2">
        <v>14.72</v>
      </c>
      <c r="AT11" s="2">
        <v>18.260000000000002</v>
      </c>
      <c r="AU11" s="2">
        <v>17.39</v>
      </c>
      <c r="AV11" s="2">
        <v>13.06</v>
      </c>
      <c r="AW11" s="2">
        <v>15.58</v>
      </c>
      <c r="AX11" s="2">
        <v>10.65</v>
      </c>
      <c r="AY11" s="2">
        <v>10.06</v>
      </c>
      <c r="AZ11" s="2">
        <v>11.544</v>
      </c>
      <c r="BA11" s="2">
        <v>-3.8</v>
      </c>
      <c r="BB11" s="2">
        <v>-3.34</v>
      </c>
      <c r="BC11" s="2">
        <v>-2.64</v>
      </c>
    </row>
    <row r="12" spans="1:55" s="2" customFormat="1" x14ac:dyDescent="0.2">
      <c r="A12" s="9">
        <v>10</v>
      </c>
      <c r="B12" s="2">
        <v>1.0325163398692816</v>
      </c>
      <c r="C12" s="2">
        <v>0.91037581699346415</v>
      </c>
      <c r="D12" s="2">
        <v>0.9586601307189544</v>
      </c>
      <c r="E12" s="2">
        <v>0.66532420459122044</v>
      </c>
      <c r="F12" s="2">
        <v>0.64342399260343608</v>
      </c>
      <c r="G12" s="2">
        <v>0.64579562284021719</v>
      </c>
      <c r="H12" s="4">
        <v>96.850767526507312</v>
      </c>
      <c r="I12" s="4">
        <v>109.84474558018486</v>
      </c>
      <c r="J12" s="4">
        <v>104.31225498551217</v>
      </c>
      <c r="K12" s="4">
        <v>31.565999999999999</v>
      </c>
      <c r="L12" s="4">
        <v>96.007999999999996</v>
      </c>
      <c r="M12" s="4">
        <v>214.81</v>
      </c>
      <c r="N12" s="6">
        <v>0.115715506802042</v>
      </c>
      <c r="O12" s="6">
        <v>0.106108242745568</v>
      </c>
      <c r="P12" s="6">
        <v>0.33874457927141699</v>
      </c>
      <c r="Q12" s="6">
        <v>6.9959491005105595E-2</v>
      </c>
      <c r="R12" s="6">
        <v>5.6915265910687303E-2</v>
      </c>
      <c r="S12" s="6">
        <v>0.141704924951154</v>
      </c>
      <c r="T12" s="2">
        <v>32.43</v>
      </c>
      <c r="U12" s="2">
        <v>26.81</v>
      </c>
      <c r="V12" s="2">
        <v>25.85</v>
      </c>
      <c r="W12" s="2">
        <v>5.95</v>
      </c>
      <c r="X12" s="2">
        <v>11.86</v>
      </c>
      <c r="Y12" s="2">
        <v>4.79</v>
      </c>
      <c r="Z12" s="2">
        <v>12.1999</v>
      </c>
      <c r="AA12" s="2">
        <v>11.87194347</v>
      </c>
      <c r="AB12" s="2">
        <v>11.5005358</v>
      </c>
      <c r="AC12" s="2">
        <v>12.55</v>
      </c>
      <c r="AD12" s="2">
        <v>9.3699999999999992</v>
      </c>
      <c r="AE12" s="2">
        <v>10.34</v>
      </c>
      <c r="AF12" s="2">
        <v>44.81</v>
      </c>
      <c r="AG12" s="2">
        <v>38.54</v>
      </c>
      <c r="AH12" s="2">
        <v>40.56</v>
      </c>
      <c r="AI12" s="2">
        <v>-0.3</v>
      </c>
      <c r="AJ12" s="2">
        <v>-1.67</v>
      </c>
      <c r="AK12" s="2">
        <v>-2.13</v>
      </c>
      <c r="AL12" s="2">
        <v>55.47</v>
      </c>
      <c r="AM12" s="2">
        <v>49.16</v>
      </c>
      <c r="AN12" s="2">
        <v>53.98</v>
      </c>
      <c r="AO12" s="2">
        <v>0.17</v>
      </c>
      <c r="AP12" s="2">
        <v>3.87</v>
      </c>
      <c r="AQ12" s="2">
        <v>2.84</v>
      </c>
      <c r="AR12" s="2">
        <v>4.09</v>
      </c>
      <c r="AS12" s="2">
        <v>8.93</v>
      </c>
      <c r="AT12" s="2">
        <v>10.57</v>
      </c>
      <c r="AU12" s="2">
        <v>10.94</v>
      </c>
      <c r="AV12" s="2">
        <v>7.37</v>
      </c>
      <c r="AW12" s="2">
        <v>6.72</v>
      </c>
      <c r="AX12" s="2">
        <v>-0.12</v>
      </c>
      <c r="AY12" s="2">
        <v>-1.48</v>
      </c>
      <c r="AZ12" s="2">
        <v>0.11</v>
      </c>
      <c r="BA12" s="2">
        <v>6.57</v>
      </c>
      <c r="BB12" s="2">
        <v>6.43</v>
      </c>
      <c r="BC12" s="2">
        <v>6.68</v>
      </c>
    </row>
    <row r="13" spans="1:55" s="2" customFormat="1" x14ac:dyDescent="0.2">
      <c r="A13" s="9">
        <v>11</v>
      </c>
      <c r="B13" s="2">
        <v>1.0823529411764707</v>
      </c>
      <c r="C13" s="2">
        <v>1.0477941176470593</v>
      </c>
      <c r="D13" s="2">
        <v>1.0519607843137257</v>
      </c>
      <c r="E13" s="2">
        <v>0.67640398550724623</v>
      </c>
      <c r="F13" s="2">
        <v>0.67649122807017537</v>
      </c>
      <c r="G13" s="2">
        <v>0.66922957440198816</v>
      </c>
      <c r="H13" s="4">
        <v>92.391304347826079</v>
      </c>
      <c r="I13" s="4">
        <v>95.438596491228026</v>
      </c>
      <c r="J13" s="4">
        <v>95.060577819198485</v>
      </c>
      <c r="K13" s="4">
        <v>321.85000000000002</v>
      </c>
      <c r="L13" s="4">
        <v>369.89</v>
      </c>
      <c r="M13" s="4">
        <v>607.11</v>
      </c>
      <c r="N13" s="6">
        <v>0.114655051580729</v>
      </c>
      <c r="O13" s="6">
        <v>0.20157078111149901</v>
      </c>
      <c r="P13" s="6">
        <v>0.33546487235960698</v>
      </c>
      <c r="Q13" s="6">
        <v>8.9802045466137306E-2</v>
      </c>
      <c r="R13" s="6">
        <v>0.13254916856579799</v>
      </c>
      <c r="S13" s="6">
        <v>0.15361709201186</v>
      </c>
      <c r="T13" s="2">
        <v>26.69</v>
      </c>
      <c r="U13" s="2">
        <v>22.1</v>
      </c>
      <c r="V13" s="2">
        <v>26.926400000000001</v>
      </c>
      <c r="W13" s="2">
        <v>-0.74</v>
      </c>
      <c r="X13" s="2">
        <v>3.79</v>
      </c>
      <c r="Y13" s="2">
        <v>-5.35</v>
      </c>
      <c r="Z13" s="2">
        <v>10.229241620316715</v>
      </c>
      <c r="AA13" s="2">
        <v>7.5114589758248105</v>
      </c>
      <c r="AB13" s="2">
        <v>5.2254854382260527</v>
      </c>
      <c r="AC13" s="2">
        <v>3.73</v>
      </c>
      <c r="AD13" s="2">
        <v>5.17</v>
      </c>
      <c r="AE13" s="2">
        <v>6.45</v>
      </c>
      <c r="AF13" s="2">
        <v>72.75</v>
      </c>
      <c r="AG13" s="2">
        <v>62.07</v>
      </c>
      <c r="AH13" s="2">
        <v>68.3</v>
      </c>
      <c r="AI13" s="2">
        <v>1.6</v>
      </c>
      <c r="AJ13" s="2">
        <v>1.43</v>
      </c>
      <c r="AK13" s="2">
        <v>7.62</v>
      </c>
      <c r="AL13" s="2">
        <v>17.958484100754099</v>
      </c>
      <c r="AM13" s="2">
        <v>29.906546770862395</v>
      </c>
      <c r="AN13" s="2">
        <v>14.994666666666667</v>
      </c>
      <c r="AO13" s="2">
        <v>20.8</v>
      </c>
      <c r="AP13" s="2">
        <v>15.93</v>
      </c>
      <c r="AQ13" s="2">
        <v>30.18</v>
      </c>
      <c r="AR13" s="2">
        <v>20.545299500208483</v>
      </c>
      <c r="AS13" s="2">
        <v>20.568722257512441</v>
      </c>
      <c r="AT13" s="2">
        <v>27.170546556354147</v>
      </c>
      <c r="AU13" s="2">
        <v>11.742171903186854</v>
      </c>
      <c r="AV13" s="2">
        <v>9.1392561091423055</v>
      </c>
      <c r="AW13" s="2">
        <v>9.0270679841087755</v>
      </c>
      <c r="AX13" s="2">
        <v>8.9499999999999993</v>
      </c>
      <c r="AY13" s="2">
        <v>8.0299999999999994</v>
      </c>
      <c r="AZ13" s="2">
        <v>11.68</v>
      </c>
      <c r="BA13" s="2">
        <v>1.81</v>
      </c>
      <c r="BB13" s="2">
        <v>5.34</v>
      </c>
      <c r="BC13" s="2">
        <v>3.57</v>
      </c>
    </row>
    <row r="14" spans="1:55" s="2" customFormat="1" x14ac:dyDescent="0.2">
      <c r="A14" s="9">
        <v>12</v>
      </c>
      <c r="B14" s="2">
        <v>1.0719771241830063</v>
      </c>
      <c r="C14" s="2">
        <v>1.0603758169934638</v>
      </c>
      <c r="D14" s="2">
        <v>0.96290849673202583</v>
      </c>
      <c r="E14" s="2">
        <v>0.69339227193049302</v>
      </c>
      <c r="F14" s="2">
        <v>0.69435241544032678</v>
      </c>
      <c r="G14" s="2">
        <v>0.68547429153232664</v>
      </c>
      <c r="H14" s="4">
        <v>93.285572745979749</v>
      </c>
      <c r="I14" s="4">
        <v>94.306186917328006</v>
      </c>
      <c r="J14" s="4">
        <v>103.85202782962841</v>
      </c>
      <c r="K14" s="4">
        <v>279</v>
      </c>
      <c r="L14" s="4">
        <v>460.15</v>
      </c>
      <c r="M14" s="4">
        <v>2560.1</v>
      </c>
      <c r="N14" s="6">
        <v>0.403721174445974</v>
      </c>
      <c r="O14" s="6">
        <v>0.20698810357008701</v>
      </c>
      <c r="P14" s="6">
        <v>0.44283462488077802</v>
      </c>
      <c r="Q14" s="6">
        <v>0.17034956150268499</v>
      </c>
      <c r="R14" s="6">
        <v>0.12628273265849399</v>
      </c>
      <c r="S14" s="6">
        <v>0.20846647734649801</v>
      </c>
      <c r="T14" s="2">
        <v>32.82</v>
      </c>
      <c r="U14" s="2">
        <v>34.47</v>
      </c>
      <c r="V14" s="2">
        <v>33.409999999999997</v>
      </c>
      <c r="W14" s="2">
        <v>5.96</v>
      </c>
      <c r="X14" s="2">
        <v>3.27</v>
      </c>
      <c r="Y14" s="2">
        <v>0.35</v>
      </c>
      <c r="Z14" s="2">
        <v>8.58</v>
      </c>
      <c r="AA14" s="2">
        <v>7.17</v>
      </c>
      <c r="AB14" s="2">
        <v>7.82</v>
      </c>
      <c r="AC14" s="2">
        <v>8.0299999999999994</v>
      </c>
      <c r="AD14" s="2">
        <v>7.85</v>
      </c>
      <c r="AE14" s="2">
        <v>7.01</v>
      </c>
      <c r="AF14" s="2">
        <v>70.7</v>
      </c>
      <c r="AG14" s="2">
        <v>71.94</v>
      </c>
      <c r="AH14" s="2">
        <v>71.94</v>
      </c>
      <c r="AI14" s="2">
        <v>7.45</v>
      </c>
      <c r="AJ14" s="2">
        <v>4.2699999999999996</v>
      </c>
      <c r="AK14" s="2">
        <v>5.68</v>
      </c>
      <c r="AL14" s="2">
        <v>-1.2</v>
      </c>
      <c r="AM14" s="2">
        <v>0.23</v>
      </c>
      <c r="AN14" s="2">
        <v>-1.52</v>
      </c>
      <c r="AO14" s="2">
        <v>19.14</v>
      </c>
      <c r="AP14" s="2">
        <v>16.940000000000001</v>
      </c>
      <c r="AQ14" s="2">
        <v>19.57</v>
      </c>
      <c r="AR14" s="2">
        <v>17.64</v>
      </c>
      <c r="AS14" s="2">
        <v>16</v>
      </c>
      <c r="AT14" s="2">
        <v>16.41</v>
      </c>
      <c r="AU14" s="2">
        <v>22.74</v>
      </c>
      <c r="AV14" s="2">
        <v>17.37</v>
      </c>
      <c r="AW14" s="2">
        <v>18.53</v>
      </c>
      <c r="AX14" s="2">
        <v>12.86</v>
      </c>
      <c r="AY14" s="2">
        <v>11.76</v>
      </c>
      <c r="AZ14" s="2">
        <v>13.64</v>
      </c>
      <c r="BA14" s="2">
        <v>-2.96</v>
      </c>
      <c r="BB14" s="2">
        <v>-2.96</v>
      </c>
      <c r="BC14" s="2">
        <v>-3.29</v>
      </c>
    </row>
    <row r="15" spans="1:55" s="2" customFormat="1" x14ac:dyDescent="0.2">
      <c r="A15" s="9">
        <v>13</v>
      </c>
      <c r="B15" s="2">
        <v>1.1079248366013075</v>
      </c>
      <c r="C15" s="2">
        <v>1.0808823529411762</v>
      </c>
      <c r="D15" s="2">
        <v>1.0920751633986931</v>
      </c>
      <c r="E15" s="2">
        <v>0.68048079050217558</v>
      </c>
      <c r="F15" s="2">
        <v>0.67603930461073347</v>
      </c>
      <c r="G15" s="2">
        <v>0.67329991770778774</v>
      </c>
      <c r="H15" s="4">
        <v>90.258830469729347</v>
      </c>
      <c r="I15" s="4">
        <v>92.517006802721113</v>
      </c>
      <c r="J15" s="4">
        <v>91.568788808259114</v>
      </c>
      <c r="K15" s="4">
        <v>86.72</v>
      </c>
      <c r="L15" s="4">
        <v>324.2</v>
      </c>
      <c r="M15" s="4">
        <v>513.09</v>
      </c>
      <c r="N15" s="6">
        <v>0.16907249990659501</v>
      </c>
      <c r="O15" s="6">
        <v>0.46560581594579997</v>
      </c>
      <c r="P15" s="6">
        <v>0.24172676619532599</v>
      </c>
      <c r="Q15" s="6">
        <v>0.124674035882407</v>
      </c>
      <c r="R15" s="6">
        <v>0.148507439907581</v>
      </c>
      <c r="S15" s="6">
        <v>0.20201612485341799</v>
      </c>
      <c r="T15" s="2">
        <v>18.038699999999999</v>
      </c>
      <c r="U15" s="2">
        <v>18.04</v>
      </c>
      <c r="V15" s="2">
        <v>22.72</v>
      </c>
      <c r="W15" s="2">
        <v>13.21</v>
      </c>
      <c r="X15" s="2">
        <v>15.57</v>
      </c>
      <c r="Y15" s="2">
        <v>10.45</v>
      </c>
      <c r="Z15" s="2">
        <v>4.49</v>
      </c>
      <c r="AA15" s="2">
        <v>3.43</v>
      </c>
      <c r="AB15" s="2">
        <v>4.3</v>
      </c>
      <c r="AC15" s="2">
        <v>8.65</v>
      </c>
      <c r="AD15" s="2">
        <v>10.029999999999999</v>
      </c>
      <c r="AE15" s="2">
        <v>9.9600000000000009</v>
      </c>
      <c r="AF15" s="2">
        <v>62.14</v>
      </c>
      <c r="AG15" s="2">
        <v>58.89</v>
      </c>
      <c r="AH15" s="2">
        <v>65.930000000000007</v>
      </c>
      <c r="AI15" s="2">
        <v>-6.19</v>
      </c>
      <c r="AJ15" s="2">
        <v>-3.61</v>
      </c>
      <c r="AK15" s="2">
        <v>-1.87</v>
      </c>
      <c r="AL15" s="2">
        <v>19.760000000000002</v>
      </c>
      <c r="AM15" s="2">
        <v>13.36</v>
      </c>
      <c r="AN15" s="2">
        <v>11.29</v>
      </c>
      <c r="AO15" s="2">
        <v>21.25</v>
      </c>
      <c r="AP15" s="2">
        <v>16.5</v>
      </c>
      <c r="AQ15" s="2">
        <v>17.489999999999998</v>
      </c>
      <c r="AR15" s="2">
        <v>19.82</v>
      </c>
      <c r="AS15" s="2">
        <v>16.46</v>
      </c>
      <c r="AT15" s="2">
        <v>27.94</v>
      </c>
      <c r="AU15" s="2">
        <v>29.25</v>
      </c>
      <c r="AV15" s="2">
        <v>23.35</v>
      </c>
      <c r="AW15" s="2">
        <v>16.43</v>
      </c>
      <c r="AX15" s="2">
        <v>15.75</v>
      </c>
      <c r="AY15" s="2">
        <v>10.130000000000001</v>
      </c>
      <c r="AZ15" s="2">
        <v>10.75</v>
      </c>
      <c r="BA15" s="2">
        <v>-0.74</v>
      </c>
      <c r="BB15" s="2">
        <v>-0.56000000000000005</v>
      </c>
      <c r="BC15" s="2">
        <v>-0.35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A428B-CE75-6540-90BC-DEDFCB255017}">
  <dimension ref="A1:U28"/>
  <sheetViews>
    <sheetView workbookViewId="0">
      <selection activeCell="O34" sqref="O34"/>
    </sheetView>
  </sheetViews>
  <sheetFormatPr baseColWidth="10" defaultRowHeight="16" x14ac:dyDescent="0.2"/>
  <sheetData>
    <row r="1" spans="1:21" x14ac:dyDescent="0.2">
      <c r="A1" t="s">
        <v>4</v>
      </c>
      <c r="D1" t="s">
        <v>31</v>
      </c>
      <c r="G1" t="s">
        <v>5</v>
      </c>
      <c r="J1" t="s">
        <v>32</v>
      </c>
      <c r="M1" t="s">
        <v>8</v>
      </c>
      <c r="P1" t="s">
        <v>9</v>
      </c>
      <c r="S1" t="s">
        <v>30</v>
      </c>
    </row>
    <row r="2" spans="1:21" x14ac:dyDescent="0.2">
      <c r="A2" t="s">
        <v>1</v>
      </c>
      <c r="B2" t="s">
        <v>2</v>
      </c>
      <c r="C2" t="s">
        <v>3</v>
      </c>
      <c r="D2" t="s">
        <v>22</v>
      </c>
      <c r="E2" t="s">
        <v>23</v>
      </c>
      <c r="G2" t="s">
        <v>1</v>
      </c>
      <c r="H2" t="s">
        <v>2</v>
      </c>
      <c r="I2" t="s">
        <v>3</v>
      </c>
      <c r="J2" t="s">
        <v>22</v>
      </c>
      <c r="K2" t="s">
        <v>23</v>
      </c>
      <c r="M2" t="s">
        <v>1</v>
      </c>
      <c r="N2" t="s">
        <v>2</v>
      </c>
      <c r="O2" t="s">
        <v>3</v>
      </c>
      <c r="P2" s="1" t="s">
        <v>1</v>
      </c>
      <c r="Q2" s="1" t="s">
        <v>2</v>
      </c>
      <c r="R2" s="1" t="s">
        <v>3</v>
      </c>
      <c r="S2" t="s">
        <v>22</v>
      </c>
      <c r="T2" t="s">
        <v>23</v>
      </c>
    </row>
    <row r="3" spans="1:21" x14ac:dyDescent="0.2">
      <c r="A3">
        <v>97.662171866272985</v>
      </c>
      <c r="B3">
        <v>99.983662800196072</v>
      </c>
      <c r="C3">
        <v>100.84033613445379</v>
      </c>
      <c r="D3">
        <f>(B3-$A3)/$A3</f>
        <v>2.3770625714753323E-2</v>
      </c>
      <c r="E3">
        <f>(C3-$A3)/$A3</f>
        <v>3.254242873620105E-2</v>
      </c>
      <c r="G3">
        <v>100.5</v>
      </c>
      <c r="H3">
        <v>325.89999999999998</v>
      </c>
      <c r="I3">
        <v>408.78</v>
      </c>
      <c r="J3">
        <f>H3/$G3</f>
        <v>3.242786069651741</v>
      </c>
      <c r="K3">
        <f>I3/$G3</f>
        <v>4.0674626865671639</v>
      </c>
      <c r="M3" s="2">
        <v>31.14</v>
      </c>
      <c r="N3" s="2">
        <v>30.25</v>
      </c>
      <c r="O3" s="2">
        <v>33.08</v>
      </c>
      <c r="P3" s="2">
        <v>13.16</v>
      </c>
      <c r="Q3" s="2">
        <v>12.5</v>
      </c>
      <c r="R3" s="2">
        <v>9.99</v>
      </c>
      <c r="S3">
        <f>P3-(-M3)</f>
        <v>44.3</v>
      </c>
      <c r="T3">
        <f t="shared" ref="T3:U3" si="0">Q3-(-N3)</f>
        <v>42.75</v>
      </c>
      <c r="U3">
        <f t="shared" si="0"/>
        <v>43.07</v>
      </c>
    </row>
    <row r="4" spans="1:21" x14ac:dyDescent="0.2">
      <c r="A4">
        <v>93.98034398034396</v>
      </c>
      <c r="B4">
        <v>100.0981354268891</v>
      </c>
      <c r="C4">
        <v>101.6611295681063</v>
      </c>
      <c r="D4">
        <f t="shared" ref="D4:E15" si="1">(B4-$A4)/$A4</f>
        <v>6.5096499836441127E-2</v>
      </c>
      <c r="E4">
        <f t="shared" si="1"/>
        <v>8.1727574750830714E-2</v>
      </c>
      <c r="G4">
        <v>149.36000000000001</v>
      </c>
      <c r="H4">
        <v>587.91999999999996</v>
      </c>
      <c r="I4">
        <v>668.71</v>
      </c>
      <c r="J4">
        <f t="shared" ref="J4:J15" si="2">H4/$G4</f>
        <v>3.9362613818960894</v>
      </c>
      <c r="K4">
        <f t="shared" ref="K4:K15" si="3">I4/$G4</f>
        <v>4.4771692554900913</v>
      </c>
      <c r="M4" s="2">
        <v>24.36</v>
      </c>
      <c r="N4" s="2">
        <v>14.8</v>
      </c>
      <c r="O4" s="2">
        <v>16.48</v>
      </c>
      <c r="P4" s="2">
        <v>11.89</v>
      </c>
      <c r="Q4" s="2">
        <v>24.34</v>
      </c>
      <c r="R4" s="2">
        <v>19.72</v>
      </c>
      <c r="S4">
        <f t="shared" ref="S4:S15" si="4">P4-(-M4)</f>
        <v>36.25</v>
      </c>
      <c r="T4">
        <f t="shared" ref="T4:T15" si="5">Q4-(-N4)</f>
        <v>39.14</v>
      </c>
      <c r="U4">
        <f t="shared" ref="U4:U15" si="6">R4-(-O4)</f>
        <v>36.200000000000003</v>
      </c>
    </row>
    <row r="5" spans="1:21" x14ac:dyDescent="0.2">
      <c r="A5">
        <v>108.01270737733854</v>
      </c>
      <c r="B5">
        <v>117.80558229066411</v>
      </c>
      <c r="C5">
        <v>112.32449297971915</v>
      </c>
      <c r="D5">
        <f t="shared" si="1"/>
        <v>9.0664100096246106E-2</v>
      </c>
      <c r="E5">
        <f t="shared" si="1"/>
        <v>3.9919243828576027E-2</v>
      </c>
      <c r="G5">
        <v>75.308999999999997</v>
      </c>
      <c r="H5">
        <v>843.73</v>
      </c>
      <c r="I5">
        <v>2013</v>
      </c>
      <c r="J5">
        <f t="shared" si="2"/>
        <v>11.203574605956792</v>
      </c>
      <c r="K5">
        <f t="shared" si="3"/>
        <v>26.729872923554954</v>
      </c>
      <c r="M5" s="2">
        <v>23.95</v>
      </c>
      <c r="N5" s="2">
        <v>25.74</v>
      </c>
      <c r="O5" s="2">
        <v>21.67</v>
      </c>
      <c r="P5" s="2">
        <v>13.36</v>
      </c>
      <c r="Q5" s="2">
        <v>10.119999999999999</v>
      </c>
      <c r="R5" s="2">
        <v>13.850099999999999</v>
      </c>
      <c r="S5">
        <f t="shared" si="4"/>
        <v>37.31</v>
      </c>
      <c r="T5">
        <f t="shared" si="5"/>
        <v>35.86</v>
      </c>
      <c r="U5">
        <f t="shared" si="6"/>
        <v>35.520099999999999</v>
      </c>
    </row>
    <row r="6" spans="1:21" x14ac:dyDescent="0.2">
      <c r="A6">
        <v>97.483274928321151</v>
      </c>
      <c r="B6">
        <v>99.093264248704713</v>
      </c>
      <c r="C6">
        <v>105.85488195105079</v>
      </c>
      <c r="D6">
        <f t="shared" si="1"/>
        <v>1.6515544041450978E-2</v>
      </c>
      <c r="E6">
        <f t="shared" si="1"/>
        <v>8.5877367465190563E-2</v>
      </c>
      <c r="G6">
        <v>96.497000000000014</v>
      </c>
      <c r="H6">
        <v>235.26</v>
      </c>
      <c r="I6">
        <v>729.19</v>
      </c>
      <c r="J6">
        <f t="shared" si="2"/>
        <v>2.4380032539871701</v>
      </c>
      <c r="K6">
        <f t="shared" si="3"/>
        <v>7.5566079774500761</v>
      </c>
      <c r="M6" s="2">
        <v>33.11</v>
      </c>
      <c r="N6" s="2">
        <v>32.950000000000003</v>
      </c>
      <c r="O6" s="2">
        <v>30.77</v>
      </c>
      <c r="P6" s="2">
        <v>8.24</v>
      </c>
      <c r="Q6" s="2">
        <v>5.36</v>
      </c>
      <c r="R6" s="2">
        <v>3.68</v>
      </c>
      <c r="S6">
        <f t="shared" si="4"/>
        <v>41.35</v>
      </c>
      <c r="T6">
        <f t="shared" si="5"/>
        <v>38.31</v>
      </c>
      <c r="U6">
        <f t="shared" si="6"/>
        <v>34.450000000000003</v>
      </c>
    </row>
    <row r="7" spans="1:21" x14ac:dyDescent="0.2">
      <c r="A7">
        <v>99.520286202130208</v>
      </c>
      <c r="B7">
        <v>112.13925790196976</v>
      </c>
      <c r="C7">
        <v>106.33307271305702</v>
      </c>
      <c r="D7">
        <f t="shared" si="1"/>
        <v>0.12679798442510348</v>
      </c>
      <c r="E7">
        <f t="shared" si="1"/>
        <v>6.8456259230301394E-2</v>
      </c>
      <c r="G7">
        <v>32.795000000000002</v>
      </c>
      <c r="H7">
        <v>436.07</v>
      </c>
      <c r="I7">
        <v>1938.9</v>
      </c>
      <c r="J7">
        <f t="shared" si="2"/>
        <v>13.296844031102301</v>
      </c>
      <c r="K7">
        <f t="shared" si="3"/>
        <v>59.121817350205824</v>
      </c>
      <c r="M7" s="2">
        <v>23.87</v>
      </c>
      <c r="N7" s="2">
        <v>23.43</v>
      </c>
      <c r="O7" s="2">
        <v>27.64</v>
      </c>
      <c r="P7" s="2">
        <v>16.02</v>
      </c>
      <c r="Q7" s="2">
        <v>11.67</v>
      </c>
      <c r="R7" s="2">
        <v>9.44</v>
      </c>
      <c r="S7">
        <f t="shared" si="4"/>
        <v>39.89</v>
      </c>
      <c r="T7">
        <f t="shared" si="5"/>
        <v>35.1</v>
      </c>
      <c r="U7">
        <f t="shared" si="6"/>
        <v>37.08</v>
      </c>
    </row>
    <row r="8" spans="1:21" x14ac:dyDescent="0.2">
      <c r="A8">
        <v>100.78221490325234</v>
      </c>
      <c r="B8">
        <v>104.54390160573968</v>
      </c>
      <c r="C8">
        <v>114.91878696835978</v>
      </c>
      <c r="D8">
        <f t="shared" si="1"/>
        <v>3.7324906047147666E-2</v>
      </c>
      <c r="E8">
        <f t="shared" si="1"/>
        <v>0.14026851938785126</v>
      </c>
      <c r="G8">
        <v>80.268999999999991</v>
      </c>
      <c r="H8">
        <v>160.58000000000001</v>
      </c>
      <c r="I8">
        <v>284.29000000000002</v>
      </c>
      <c r="J8">
        <f t="shared" si="2"/>
        <v>2.0005232406034712</v>
      </c>
      <c r="K8">
        <f t="shared" si="3"/>
        <v>3.5417159800171927</v>
      </c>
      <c r="M8" s="2">
        <v>17.04</v>
      </c>
      <c r="N8" s="2">
        <v>17.8</v>
      </c>
      <c r="O8" s="2">
        <v>18.73</v>
      </c>
      <c r="P8" s="2">
        <v>15.02</v>
      </c>
      <c r="Q8" s="2">
        <v>14.89</v>
      </c>
      <c r="R8" s="2">
        <v>13.38</v>
      </c>
      <c r="S8">
        <f t="shared" si="4"/>
        <v>32.06</v>
      </c>
      <c r="T8">
        <f t="shared" si="5"/>
        <v>32.69</v>
      </c>
      <c r="U8">
        <f t="shared" si="6"/>
        <v>32.11</v>
      </c>
    </row>
    <row r="9" spans="1:21" x14ac:dyDescent="0.2">
      <c r="A9">
        <v>92.23118077010021</v>
      </c>
      <c r="B9">
        <v>94.320721276103839</v>
      </c>
      <c r="C9">
        <v>98.566596875503365</v>
      </c>
      <c r="D9">
        <f t="shared" si="1"/>
        <v>2.2655467365338376E-2</v>
      </c>
      <c r="E9">
        <f t="shared" si="1"/>
        <v>6.8690610404252672E-2</v>
      </c>
      <c r="G9">
        <v>151.97</v>
      </c>
      <c r="H9">
        <v>434.8</v>
      </c>
      <c r="I9">
        <v>466.25</v>
      </c>
      <c r="J9">
        <f t="shared" si="2"/>
        <v>2.8610910048035798</v>
      </c>
      <c r="K9">
        <f t="shared" si="3"/>
        <v>3.0680397446864514</v>
      </c>
      <c r="M9" s="2">
        <v>22.88</v>
      </c>
      <c r="N9" s="2">
        <v>22.17</v>
      </c>
      <c r="O9" s="2">
        <v>24.56</v>
      </c>
      <c r="P9" s="2">
        <v>9.0299999999999994</v>
      </c>
      <c r="Q9" s="2">
        <v>10.29</v>
      </c>
      <c r="R9" s="2">
        <v>11.35</v>
      </c>
      <c r="S9">
        <f t="shared" si="4"/>
        <v>31.909999999999997</v>
      </c>
      <c r="T9">
        <f t="shared" si="5"/>
        <v>32.46</v>
      </c>
      <c r="U9">
        <f t="shared" si="6"/>
        <v>35.909999999999997</v>
      </c>
    </row>
    <row r="10" spans="1:21" x14ac:dyDescent="0.2">
      <c r="A10">
        <v>96.850767526507312</v>
      </c>
      <c r="B10">
        <v>109.9434114793856</v>
      </c>
      <c r="C10">
        <v>104.31225498551217</v>
      </c>
      <c r="D10">
        <f t="shared" si="1"/>
        <v>0.13518368813437576</v>
      </c>
      <c r="E10">
        <f t="shared" si="1"/>
        <v>7.704107721152241E-2</v>
      </c>
      <c r="G10">
        <v>98.418999999999997</v>
      </c>
      <c r="H10">
        <v>853.87</v>
      </c>
      <c r="I10">
        <v>819.32</v>
      </c>
      <c r="J10">
        <f t="shared" si="2"/>
        <v>8.6758654324876296</v>
      </c>
      <c r="K10">
        <f t="shared" si="3"/>
        <v>8.3248153303732018</v>
      </c>
      <c r="M10" s="2">
        <v>29.98</v>
      </c>
      <c r="N10" s="2">
        <v>36.54</v>
      </c>
      <c r="O10" s="2">
        <v>36.64</v>
      </c>
      <c r="P10" s="2">
        <v>8.61</v>
      </c>
      <c r="Q10" s="2">
        <v>1.97</v>
      </c>
      <c r="R10" s="2">
        <v>-2.46</v>
      </c>
      <c r="S10">
        <f t="shared" si="4"/>
        <v>38.590000000000003</v>
      </c>
      <c r="T10">
        <f t="shared" si="5"/>
        <v>38.51</v>
      </c>
      <c r="U10">
        <f t="shared" si="6"/>
        <v>34.18</v>
      </c>
    </row>
    <row r="11" spans="1:21" x14ac:dyDescent="0.2">
      <c r="A11">
        <v>99.812443937046396</v>
      </c>
      <c r="B11">
        <v>101.2825817128672</v>
      </c>
      <c r="C11">
        <v>95.917247864587452</v>
      </c>
      <c r="D11">
        <f t="shared" si="1"/>
        <v>1.4729002896152371E-2</v>
      </c>
      <c r="E11">
        <f t="shared" si="1"/>
        <v>-3.9025154768434669E-2</v>
      </c>
      <c r="G11">
        <v>111.34</v>
      </c>
      <c r="H11">
        <v>510.7</v>
      </c>
      <c r="I11">
        <v>920.33</v>
      </c>
      <c r="J11">
        <f t="shared" si="2"/>
        <v>4.5868510867612713</v>
      </c>
      <c r="K11">
        <f t="shared" si="3"/>
        <v>8.2659421591521465</v>
      </c>
      <c r="M11" s="2">
        <v>24.53</v>
      </c>
      <c r="N11" s="2">
        <v>23.65</v>
      </c>
      <c r="O11" s="2">
        <v>24.705500000000001</v>
      </c>
      <c r="P11" s="2">
        <v>12.73</v>
      </c>
      <c r="Q11" s="2">
        <v>12.44</v>
      </c>
      <c r="R11" s="2">
        <v>13.61</v>
      </c>
      <c r="S11">
        <f t="shared" si="4"/>
        <v>37.260000000000005</v>
      </c>
      <c r="T11">
        <f t="shared" si="5"/>
        <v>36.089999999999996</v>
      </c>
      <c r="U11">
        <f t="shared" si="6"/>
        <v>38.3155</v>
      </c>
    </row>
    <row r="12" spans="1:21" x14ac:dyDescent="0.2">
      <c r="A12">
        <v>96.850767526507312</v>
      </c>
      <c r="B12">
        <v>109.84474558018486</v>
      </c>
      <c r="C12">
        <v>104.31225498551217</v>
      </c>
      <c r="D12">
        <f t="shared" si="1"/>
        <v>0.13416494660324915</v>
      </c>
      <c r="E12">
        <f t="shared" si="1"/>
        <v>7.704107721152241E-2</v>
      </c>
      <c r="G12">
        <v>31.565999999999999</v>
      </c>
      <c r="H12">
        <v>96.007999999999996</v>
      </c>
      <c r="I12">
        <v>214.81</v>
      </c>
      <c r="J12">
        <f t="shared" si="2"/>
        <v>3.0415003484762084</v>
      </c>
      <c r="K12">
        <f t="shared" si="3"/>
        <v>6.8051067604384468</v>
      </c>
      <c r="M12" s="2">
        <v>32.43</v>
      </c>
      <c r="N12" s="2">
        <v>26.81</v>
      </c>
      <c r="O12" s="2">
        <v>25.85</v>
      </c>
      <c r="P12" s="2">
        <v>5.95</v>
      </c>
      <c r="Q12" s="2">
        <v>11.86</v>
      </c>
      <c r="R12" s="2">
        <v>4.79</v>
      </c>
      <c r="S12">
        <f t="shared" si="4"/>
        <v>38.380000000000003</v>
      </c>
      <c r="T12">
        <f t="shared" si="5"/>
        <v>38.67</v>
      </c>
      <c r="U12">
        <f t="shared" si="6"/>
        <v>30.64</v>
      </c>
    </row>
    <row r="13" spans="1:21" x14ac:dyDescent="0.2">
      <c r="A13">
        <v>92.391304347826079</v>
      </c>
      <c r="B13">
        <v>95.438596491228026</v>
      </c>
      <c r="C13">
        <v>95.060577819198485</v>
      </c>
      <c r="D13">
        <f t="shared" si="1"/>
        <v>3.2982456140350488E-2</v>
      </c>
      <c r="E13">
        <f t="shared" si="1"/>
        <v>2.8890959925442519E-2</v>
      </c>
      <c r="G13">
        <v>321.85000000000002</v>
      </c>
      <c r="H13">
        <v>369.89</v>
      </c>
      <c r="I13">
        <v>607.11</v>
      </c>
      <c r="J13">
        <f t="shared" si="2"/>
        <v>1.1492620786080472</v>
      </c>
      <c r="K13">
        <f t="shared" si="3"/>
        <v>1.8863135000776758</v>
      </c>
      <c r="M13" s="2">
        <v>26.69</v>
      </c>
      <c r="N13" s="2">
        <v>22.1</v>
      </c>
      <c r="O13" s="2">
        <v>26.926400000000001</v>
      </c>
      <c r="P13" s="2">
        <v>-0.74</v>
      </c>
      <c r="Q13" s="2">
        <v>3.79</v>
      </c>
      <c r="R13" s="2">
        <v>-5.35</v>
      </c>
      <c r="S13">
        <f t="shared" si="4"/>
        <v>25.950000000000003</v>
      </c>
      <c r="T13">
        <f t="shared" si="5"/>
        <v>25.89</v>
      </c>
      <c r="U13">
        <f t="shared" si="6"/>
        <v>21.5764</v>
      </c>
    </row>
    <row r="14" spans="1:21" x14ac:dyDescent="0.2">
      <c r="A14">
        <v>93.285572745979749</v>
      </c>
      <c r="B14">
        <v>94.306186917328006</v>
      </c>
      <c r="C14">
        <v>103.85202782962841</v>
      </c>
      <c r="D14">
        <f t="shared" si="1"/>
        <v>1.0940750443023261E-2</v>
      </c>
      <c r="E14">
        <f t="shared" si="1"/>
        <v>0.113269981333786</v>
      </c>
      <c r="G14">
        <v>279</v>
      </c>
      <c r="H14">
        <v>460.15</v>
      </c>
      <c r="I14">
        <v>2560.1</v>
      </c>
      <c r="J14">
        <f t="shared" si="2"/>
        <v>1.6492831541218638</v>
      </c>
      <c r="K14">
        <f t="shared" si="3"/>
        <v>9.1759856630824377</v>
      </c>
      <c r="M14" s="2">
        <v>32.82</v>
      </c>
      <c r="N14" s="2">
        <v>34.47</v>
      </c>
      <c r="O14" s="2">
        <v>33.409999999999997</v>
      </c>
      <c r="P14" s="2">
        <v>5.96</v>
      </c>
      <c r="Q14" s="2">
        <v>3.27</v>
      </c>
      <c r="R14" s="2">
        <v>0.35</v>
      </c>
      <c r="S14">
        <f t="shared" si="4"/>
        <v>38.78</v>
      </c>
      <c r="T14">
        <f t="shared" si="5"/>
        <v>37.74</v>
      </c>
      <c r="U14">
        <f t="shared" si="6"/>
        <v>33.76</v>
      </c>
    </row>
    <row r="15" spans="1:21" x14ac:dyDescent="0.2">
      <c r="A15">
        <v>90.258830469729347</v>
      </c>
      <c r="B15">
        <v>92.517006802721113</v>
      </c>
      <c r="C15">
        <v>91.568788808259114</v>
      </c>
      <c r="D15">
        <f t="shared" si="1"/>
        <v>2.5018896447468426E-2</v>
      </c>
      <c r="E15">
        <f t="shared" si="1"/>
        <v>1.4513353781701132E-2</v>
      </c>
      <c r="G15">
        <v>86.72</v>
      </c>
      <c r="H15">
        <v>324.2</v>
      </c>
      <c r="I15">
        <v>513.09</v>
      </c>
      <c r="J15">
        <f t="shared" si="2"/>
        <v>3.7384686346863467</v>
      </c>
      <c r="K15">
        <f t="shared" si="3"/>
        <v>5.9166282287822884</v>
      </c>
      <c r="M15" s="2">
        <v>18.038699999999999</v>
      </c>
      <c r="N15" s="2">
        <v>18.04</v>
      </c>
      <c r="O15" s="2">
        <v>22.72</v>
      </c>
      <c r="P15" s="2">
        <v>13.21</v>
      </c>
      <c r="Q15" s="2">
        <v>15.57</v>
      </c>
      <c r="R15" s="2">
        <v>10.45</v>
      </c>
      <c r="S15">
        <f t="shared" si="4"/>
        <v>31.248699999999999</v>
      </c>
      <c r="T15">
        <f t="shared" si="5"/>
        <v>33.61</v>
      </c>
      <c r="U15">
        <f t="shared" si="6"/>
        <v>33.17</v>
      </c>
    </row>
    <row r="17" spans="1:21" x14ac:dyDescent="0.2">
      <c r="A17">
        <v>96.855528198565807</v>
      </c>
      <c r="B17">
        <v>102.40900419492171</v>
      </c>
      <c r="C17">
        <v>102.73249611407293</v>
      </c>
      <c r="D17">
        <f>AVERAGE(D3:D15)</f>
        <v>5.6603451399315434E-2</v>
      </c>
      <c r="E17">
        <f>AVERAGE(E3:E15)</f>
        <v>6.0708715269134121E-2</v>
      </c>
      <c r="G17">
        <v>124.27653846153846</v>
      </c>
      <c r="H17">
        <v>433.77523076923075</v>
      </c>
      <c r="I17">
        <v>934.14461538461546</v>
      </c>
      <c r="J17">
        <f>AVERAGE(J3:J15)</f>
        <v>4.7554087940878853</v>
      </c>
      <c r="K17">
        <f>AVERAGE(K3:K15)</f>
        <v>11.456729043067533</v>
      </c>
      <c r="M17" s="7">
        <f t="shared" ref="M17:R17" si="7">AVERAGE(M3:M15)</f>
        <v>26.218361538461536</v>
      </c>
      <c r="N17" s="7">
        <f t="shared" si="7"/>
        <v>25.288461538461544</v>
      </c>
      <c r="O17" s="7">
        <f t="shared" si="7"/>
        <v>26.398607692307696</v>
      </c>
      <c r="P17" s="7">
        <f t="shared" si="7"/>
        <v>10.187692307692307</v>
      </c>
      <c r="Q17" s="7">
        <f t="shared" si="7"/>
        <v>10.620769230769231</v>
      </c>
      <c r="R17" s="7">
        <f t="shared" si="7"/>
        <v>7.9077000000000002</v>
      </c>
      <c r="S17">
        <f>AVERAGE(S3:S15)</f>
        <v>36.406053846153853</v>
      </c>
      <c r="T17">
        <f>AVERAGE(T3:T15)</f>
        <v>35.909230769230767</v>
      </c>
      <c r="U17">
        <f>AVERAGE(U3:U15)</f>
        <v>34.306307692307691</v>
      </c>
    </row>
    <row r="18" spans="1:21" x14ac:dyDescent="0.2">
      <c r="A18">
        <v>4.6782489403432317</v>
      </c>
      <c r="B18">
        <v>7.9022533864726139</v>
      </c>
      <c r="C18">
        <v>6.5922130403182173</v>
      </c>
      <c r="D18">
        <f>STDEV(D3:D15)</f>
        <v>4.8264394386509119E-2</v>
      </c>
      <c r="E18">
        <f>STDEV(E3:E15)</f>
        <v>4.5774535716002512E-2</v>
      </c>
      <c r="G18">
        <v>86.242301896667286</v>
      </c>
      <c r="H18">
        <v>229.27026536897245</v>
      </c>
      <c r="I18">
        <v>745.09261118574352</v>
      </c>
      <c r="J18">
        <f>STDEV(J3:J15)</f>
        <v>3.8304105850261898</v>
      </c>
      <c r="K18">
        <f>STDEV(K3:K15)</f>
        <v>15.614866097895341</v>
      </c>
      <c r="M18" s="7">
        <f t="shared" ref="M18:R18" si="8">STDEV(M3:M15)</f>
        <v>5.3814018835768396</v>
      </c>
      <c r="N18" s="7">
        <f t="shared" si="8"/>
        <v>6.716815771075149</v>
      </c>
      <c r="O18" s="7">
        <f t="shared" si="8"/>
        <v>5.9107367138766023</v>
      </c>
      <c r="P18" s="7">
        <f t="shared" si="8"/>
        <v>4.6334780921861771</v>
      </c>
      <c r="Q18" s="7">
        <f t="shared" si="8"/>
        <v>6.0826330120248402</v>
      </c>
      <c r="R18" s="7">
        <f t="shared" si="8"/>
        <v>7.2472386651744811</v>
      </c>
      <c r="S18">
        <f>STDEV(S3:S15)</f>
        <v>4.9142421868508963</v>
      </c>
      <c r="T18">
        <f>STDEV(T3:T15)</f>
        <v>4.176893705331886</v>
      </c>
      <c r="U18">
        <f>STDEV(U3:U15)</f>
        <v>4.9171711378701159</v>
      </c>
    </row>
    <row r="21" spans="1:21" x14ac:dyDescent="0.2">
      <c r="B21">
        <v>-0.85523342542818004</v>
      </c>
      <c r="H21">
        <v>-1.78685297898179</v>
      </c>
      <c r="M21" s="7"/>
      <c r="N21" s="7">
        <v>0.15279710340529501</v>
      </c>
      <c r="O21" s="7"/>
      <c r="P21" s="7"/>
      <c r="Q21" s="7">
        <v>-8.0098174137861994E-2</v>
      </c>
      <c r="R21" s="7"/>
    </row>
    <row r="22" spans="1:21" x14ac:dyDescent="0.2">
      <c r="B22">
        <v>-1.02817635324984</v>
      </c>
      <c r="H22">
        <v>-1.5269651706098</v>
      </c>
      <c r="M22" s="7"/>
      <c r="N22" s="7">
        <v>-3.1889166411263797E-2</v>
      </c>
      <c r="O22" s="7"/>
      <c r="P22" s="7"/>
      <c r="Q22" s="7">
        <v>0.37484973396703802</v>
      </c>
      <c r="R22" s="7"/>
    </row>
    <row r="23" spans="1:21" x14ac:dyDescent="0.2">
      <c r="B23">
        <v>-4.4455426978828802E-2</v>
      </c>
      <c r="H23">
        <v>-0.90771843618737302</v>
      </c>
      <c r="M23" s="7"/>
      <c r="N23" s="7">
        <v>-0.17547203662567301</v>
      </c>
      <c r="O23" s="7"/>
      <c r="P23" s="7"/>
      <c r="Q23" s="7">
        <v>0.40552130131282199</v>
      </c>
      <c r="R23" s="7"/>
    </row>
    <row r="25" spans="1:21" x14ac:dyDescent="0.2">
      <c r="B25">
        <v>10.886435818735691</v>
      </c>
      <c r="C25">
        <v>4.317546134843696E-4</v>
      </c>
      <c r="H25">
        <v>12.55264664992184</v>
      </c>
      <c r="I25">
        <v>2.4478747502189591E-3</v>
      </c>
      <c r="M25" s="8"/>
      <c r="N25" s="8">
        <v>0.69295341470225658</v>
      </c>
      <c r="O25" s="8">
        <v>0.50982686797534793</v>
      </c>
      <c r="P25" s="8"/>
      <c r="Q25" s="8">
        <v>2.7917821513200209</v>
      </c>
      <c r="R25" s="8">
        <v>8.1269750790063947E-2</v>
      </c>
    </row>
    <row r="26" spans="1:21" x14ac:dyDescent="0.2">
      <c r="A26" t="s">
        <v>27</v>
      </c>
      <c r="B26">
        <v>3.86159962055997E-3</v>
      </c>
      <c r="G26" t="s">
        <v>27</v>
      </c>
      <c r="H26">
        <v>1.599466412547577E-3</v>
      </c>
      <c r="M26" s="8" t="s">
        <v>24</v>
      </c>
      <c r="N26" s="8">
        <v>1</v>
      </c>
      <c r="O26" s="8"/>
      <c r="P26" s="8" t="s">
        <v>24</v>
      </c>
      <c r="Q26" s="8">
        <v>1</v>
      </c>
      <c r="R26" s="8"/>
    </row>
    <row r="27" spans="1:21" x14ac:dyDescent="0.2">
      <c r="A27" t="s">
        <v>28</v>
      </c>
      <c r="B27">
        <v>1.4989524370904025E-3</v>
      </c>
      <c r="G27" t="s">
        <v>28</v>
      </c>
      <c r="H27">
        <v>5.423750212438256E-3</v>
      </c>
      <c r="M27" s="8" t="s">
        <v>25</v>
      </c>
      <c r="N27" s="8">
        <v>1</v>
      </c>
      <c r="O27" s="8"/>
      <c r="P27" s="8" t="s">
        <v>25</v>
      </c>
      <c r="Q27" s="8">
        <v>0.31046812301696008</v>
      </c>
      <c r="R27" s="8"/>
    </row>
    <row r="28" spans="1:21" x14ac:dyDescent="0.2">
      <c r="A28" t="s">
        <v>29</v>
      </c>
      <c r="B28">
        <v>1</v>
      </c>
      <c r="G28" t="s">
        <v>29</v>
      </c>
      <c r="H28">
        <v>5.7165566857667688E-2</v>
      </c>
      <c r="M28" s="8" t="s">
        <v>26</v>
      </c>
      <c r="N28" s="8">
        <v>0.50069358694854005</v>
      </c>
      <c r="O28" s="8"/>
      <c r="P28" s="8" t="s">
        <v>26</v>
      </c>
      <c r="Q28" s="8">
        <v>4.8015710231793289E-2</v>
      </c>
      <c r="R28" s="8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2019-06-26T05:23:53Z</dcterms:created>
  <dcterms:modified xsi:type="dcterms:W3CDTF">2019-07-03T07:22:28Z</dcterms:modified>
</cp:coreProperties>
</file>